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880" windowWidth="36000" windowHeight="21420" tabRatio="600" firstSheet="0" activeTab="3" autoFilterDateGrouping="1"/>
  </bookViews>
  <sheets>
    <sheet xmlns:r="http://schemas.openxmlformats.org/officeDocument/2006/relationships" name="abratax_mtd_import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Detailed Summary" sheetId="3" state="visible" r:id="rId3"/>
    <sheet xmlns:r="http://schemas.openxmlformats.org/officeDocument/2006/relationships" name="2026-27 Digital Records" sheetId="4" state="visible" r:id="rId4"/>
  </sheets>
  <definedNames/>
  <calcPr calcId="19102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_(&quot;£&quot;* #,##0.00_);_(&quot;£&quot;* \(#,##0.00\);_(&quot;£&quot;* &quot;-&quot;??_);_(@_)"/>
    <numFmt numFmtId="165" formatCode="&quot;£&quot;#,##0.00_);[Red]\(&quot;£&quot;#,##0.00\)"/>
  </numFmts>
  <fonts count="26">
    <font>
      <name val="Aptos Narrow"/>
      <family val="2"/>
      <color theme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b val="1"/>
      <color theme="1"/>
      <sz val="12"/>
      <scheme val="minor"/>
    </font>
    <font>
      <name val="Aptos Narrow"/>
      <color theme="1"/>
      <sz val="12"/>
      <scheme val="minor"/>
    </font>
    <font>
      <name val="Aptos Narrow"/>
      <family val="2"/>
      <color rgb="FF000000"/>
      <sz val="10"/>
      <scheme val="minor"/>
    </font>
    <font>
      <name val="Arial"/>
      <family val="2"/>
      <b val="1"/>
      <color theme="1"/>
      <sz val="18"/>
    </font>
    <font>
      <name val="Arial"/>
      <family val="2"/>
      <color rgb="FF000000"/>
      <sz val="18"/>
    </font>
    <font>
      <name val="Arial"/>
      <family val="2"/>
      <color theme="1"/>
      <sz val="18"/>
    </font>
    <font>
      <name val="Arial"/>
      <family val="2"/>
      <b val="1"/>
      <color rgb="FF000000"/>
      <sz val="18"/>
    </font>
    <font>
      <name val="Aptos Narrow"/>
      <family val="2"/>
      <b val="1"/>
      <color rgb="FF000000"/>
      <sz val="10"/>
      <scheme val="minor"/>
    </font>
    <font>
      <name val="Arial"/>
      <family val="2"/>
      <color theme="1"/>
      <sz val="14"/>
    </font>
    <font>
      <name val="Aptos Narrow"/>
      <family val="2"/>
      <color rgb="FF000000"/>
      <sz val="14"/>
      <scheme val="minor"/>
    </font>
    <font>
      <name val="Aptos Narrow"/>
      <family val="2"/>
      <color theme="1"/>
      <sz val="16"/>
      <scheme val="minor"/>
    </font>
    <font>
      <name val="Aptos Narrow"/>
      <family val="2"/>
      <color theme="1"/>
      <sz val="14"/>
      <scheme val="minor"/>
    </font>
    <font>
      <name val="Arial"/>
      <family val="2"/>
      <b val="1"/>
      <color theme="1"/>
      <sz val="14"/>
    </font>
    <font>
      <name val="Arial"/>
      <family val="2"/>
      <color theme="1"/>
      <sz val="16"/>
    </font>
    <font>
      <name val="Noto Sans Symbols"/>
      <b val="1"/>
      <color theme="1"/>
      <sz val="16"/>
    </font>
    <font>
      <name val="Arial"/>
      <family val="2"/>
      <b val="1"/>
      <color theme="1"/>
      <sz val="20"/>
    </font>
    <font>
      <name val="Arial"/>
      <family val="2"/>
      <color theme="1"/>
      <sz val="10"/>
    </font>
    <font>
      <name val="Arial"/>
      <family val="2"/>
      <b val="1"/>
      <color rgb="FF000000"/>
      <sz val="10"/>
    </font>
    <font>
      <name val="Arial"/>
      <family val="2"/>
      <color rgb="FF000000"/>
      <sz val="10"/>
    </font>
    <font>
      <name val="Arial"/>
      <family val="2"/>
      <color rgb="FF000000"/>
      <sz val="14"/>
    </font>
    <font>
      <name val="Arial"/>
      <family val="2"/>
      <color rgb="FF000000"/>
      <sz val="16"/>
    </font>
    <font>
      <name val="Arial"/>
      <family val="2"/>
      <b val="1"/>
      <color rgb="FF000000"/>
      <sz val="14"/>
    </font>
    <font>
      <name val="Noto Sans Symbols"/>
      <family val="0"/>
      <b val="1"/>
      <color rgb="FF000000"/>
      <sz val="16"/>
    </font>
    <font>
      <name val="Arial"/>
      <family val="2"/>
      <b val="1"/>
      <color rgb="FF000000"/>
      <sz val="20"/>
    </font>
  </fonts>
  <fills count="3">
    <fill>
      <patternFill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/>
      <right style="medium"/>
      <top style="medium"/>
      <bottom/>
      <diagonal/>
    </border>
    <border>
      <left style="medium"/>
      <right style="medium"/>
      <top style="medium"/>
      <bottom style="medium"/>
      <diagonal/>
    </border>
  </borders>
  <cellStyleXfs count="2">
    <xf numFmtId="0" fontId="0" fillId="0" borderId="0"/>
    <xf numFmtId="0" fontId="4" fillId="0" borderId="0"/>
  </cellStyleXfs>
  <cellXfs count="68">
    <xf numFmtId="0" fontId="0" fillId="0" borderId="0" pivotButton="0" quotePrefix="0" xfId="0"/>
    <xf numFmtId="14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4" fontId="0" fillId="0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0" pivotButton="0" quotePrefix="0" xfId="0"/>
    <xf numFmtId="164" fontId="2" fillId="0" borderId="0" pivotButton="0" quotePrefix="0" xfId="0"/>
    <xf numFmtId="165" fontId="0" fillId="0" borderId="0" pivotButton="0" quotePrefix="0" xfId="0"/>
    <xf numFmtId="0" fontId="5" fillId="0" borderId="0" applyAlignment="1" pivotButton="0" quotePrefix="0" xfId="1">
      <alignment horizontal="center" vertical="center" wrapText="1"/>
    </xf>
    <xf numFmtId="0" fontId="6" fillId="0" borderId="0" pivotButton="0" quotePrefix="0" xfId="1"/>
    <xf numFmtId="0" fontId="5" fillId="0" borderId="0" applyAlignment="1" pivotButton="0" quotePrefix="0" xfId="1">
      <alignment horizontal="center" vertical="center"/>
    </xf>
    <xf numFmtId="0" fontId="5" fillId="0" borderId="0" applyAlignment="1" pivotButton="0" quotePrefix="0" xfId="1">
      <alignment horizontal="left" vertical="center"/>
    </xf>
    <xf numFmtId="0" fontId="7" fillId="0" borderId="0" applyAlignment="1" pivotButton="0" quotePrefix="0" xfId="1">
      <alignment vertical="center"/>
    </xf>
    <xf numFmtId="0" fontId="6" fillId="0" borderId="0" applyAlignment="1" pivotButton="0" quotePrefix="0" xfId="1">
      <alignment vertical="center"/>
    </xf>
    <xf numFmtId="0" fontId="8" fillId="0" borderId="0" applyAlignment="1" pivotButton="0" quotePrefix="0" xfId="1">
      <alignment horizontal="center" vertical="center"/>
    </xf>
    <xf numFmtId="0" fontId="9" fillId="0" borderId="0" applyAlignment="1" pivotButton="0" quotePrefix="0" xfId="1">
      <alignment horizontal="left" vertical="center" wrapText="1"/>
    </xf>
    <xf numFmtId="0" fontId="4" fillId="0" borderId="0" pivotButton="0" quotePrefix="0" xfId="1"/>
    <xf numFmtId="0" fontId="10" fillId="0" borderId="0" applyAlignment="1" pivotButton="0" quotePrefix="0" xfId="1">
      <alignment horizontal="left"/>
    </xf>
    <xf numFmtId="0" fontId="11" fillId="0" borderId="0" pivotButton="0" quotePrefix="0" xfId="1"/>
    <xf numFmtId="0" fontId="12" fillId="0" borderId="0" pivotButton="0" quotePrefix="0" xfId="1"/>
    <xf numFmtId="0" fontId="14" fillId="0" borderId="0" applyAlignment="1" pivotButton="0" quotePrefix="0" xfId="1">
      <alignment horizontal="center" vertical="center"/>
    </xf>
    <xf numFmtId="0" fontId="4" fillId="0" borderId="0" applyAlignment="1" pivotButton="0" quotePrefix="0" xfId="1">
      <alignment wrapText="1"/>
    </xf>
    <xf numFmtId="4" fontId="15" fillId="2" borderId="2" pivotButton="0" quotePrefix="0" xfId="1"/>
    <xf numFmtId="0" fontId="13" fillId="0" borderId="0" pivotButton="0" quotePrefix="0" xfId="1"/>
    <xf numFmtId="4" fontId="15" fillId="2" borderId="3" pivotButton="0" quotePrefix="0" xfId="1"/>
    <xf numFmtId="0" fontId="16" fillId="0" borderId="0" applyAlignment="1" pivotButton="0" quotePrefix="0" xfId="1">
      <alignment horizontal="left"/>
    </xf>
    <xf numFmtId="0" fontId="10" fillId="0" borderId="0" pivotButton="0" quotePrefix="0" xfId="1"/>
    <xf numFmtId="0" fontId="17" fillId="0" borderId="0" applyAlignment="1" pivotButton="0" quotePrefix="0" xfId="1">
      <alignment horizontal="center" vertical="center"/>
    </xf>
    <xf numFmtId="0" fontId="18" fillId="0" borderId="0" pivotButton="0" quotePrefix="0" xfId="1"/>
    <xf numFmtId="0" fontId="16" fillId="0" borderId="0" applyAlignment="1" pivotButton="0" quotePrefix="0" xfId="1">
      <alignment horizontal="left" wrapText="1"/>
    </xf>
    <xf numFmtId="0" fontId="18" fillId="0" borderId="0" applyAlignment="1" pivotButton="0" quotePrefix="0" xfId="1">
      <alignment wrapText="1"/>
    </xf>
    <xf numFmtId="0" fontId="10" fillId="0" borderId="0" applyAlignment="1" pivotButton="0" quotePrefix="0" xfId="1">
      <alignment horizontal="left" vertical="center" wrapText="1"/>
    </xf>
    <xf numFmtId="0" fontId="4" fillId="0" borderId="0" pivotButton="0" quotePrefix="0" xfId="1"/>
    <xf numFmtId="0" fontId="13" fillId="0" borderId="0" applyAlignment="1" pivotButton="0" quotePrefix="0" xfId="1">
      <alignment horizontal="left" vertical="center" wrapText="1"/>
    </xf>
    <xf numFmtId="0" fontId="10" fillId="0" borderId="0" applyAlignment="1" pivotButton="0" quotePrefix="0" xfId="1">
      <alignment horizontal="left" wrapText="1"/>
    </xf>
    <xf numFmtId="164" fontId="0" fillId="0" borderId="0" pivotButton="0" quotePrefix="0" xfId="0"/>
    <xf numFmtId="164" fontId="0" fillId="0" borderId="1" pivotButton="0" quotePrefix="0" xfId="0"/>
    <xf numFmtId="164" fontId="2" fillId="0" borderId="0" pivotButton="0" quotePrefix="0" xfId="0"/>
    <xf numFmtId="165" fontId="0" fillId="0" borderId="0" pivotButton="0" quotePrefix="0" xfId="0"/>
    <xf numFmtId="0" fontId="8" fillId="0" borderId="0" applyAlignment="1" pivotButton="0" quotePrefix="0" xfId="1">
      <alignment horizontal="center" vertical="center" wrapText="1"/>
    </xf>
    <xf numFmtId="0" fontId="6" fillId="0" borderId="0" applyAlignment="1" pivotButton="0" quotePrefix="0" xfId="0">
      <alignment horizontal="general" vertical="bottom"/>
    </xf>
    <xf numFmtId="0" fontId="8" fillId="0" borderId="0" applyAlignment="1" pivotButton="0" quotePrefix="0" xfId="1">
      <alignment horizontal="left" vertical="center"/>
    </xf>
    <xf numFmtId="0" fontId="6" fillId="0" borderId="0" applyAlignment="1" pivotButton="0" quotePrefix="0" xfId="1">
      <alignment horizontal="general" vertical="center"/>
    </xf>
    <xf numFmtId="0" fontId="19" fillId="0" borderId="0" applyAlignment="1" pivotButton="0" quotePrefix="0" xfId="1">
      <alignment horizontal="left" vertical="center" wrapText="1"/>
    </xf>
    <xf numFmtId="0" fontId="6" fillId="0" borderId="0" applyAlignment="1" pivotButton="0" quotePrefix="0" xfId="1">
      <alignment horizontal="general" vertical="bottom"/>
    </xf>
    <xf numFmtId="0" fontId="20" fillId="0" borderId="0" pivotButton="0" quotePrefix="0" xfId="0"/>
    <xf numFmtId="0" fontId="21" fillId="0" borderId="0" applyAlignment="1" pivotButton="0" quotePrefix="0" xfId="1">
      <alignment horizontal="left" vertical="bottom"/>
    </xf>
    <xf numFmtId="0" fontId="21" fillId="0" borderId="0" applyAlignment="1" pivotButton="0" quotePrefix="0" xfId="1">
      <alignment horizontal="general" vertical="bottom"/>
    </xf>
    <xf numFmtId="0" fontId="22" fillId="0" borderId="0" applyAlignment="1" pivotButton="0" quotePrefix="0" xfId="1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21" fillId="0" borderId="0" applyAlignment="1" pivotButton="0" quotePrefix="0" xfId="1">
      <alignment horizontal="left" vertical="center" wrapText="1"/>
    </xf>
    <xf numFmtId="0" fontId="23" fillId="0" borderId="0" applyAlignment="1" pivotButton="0" quotePrefix="0" xfId="1">
      <alignment horizontal="center" vertical="center"/>
    </xf>
    <xf numFmtId="4" fontId="22" fillId="2" borderId="4" applyAlignment="1" pivotButton="0" quotePrefix="0" xfId="1">
      <alignment horizontal="general" vertical="bottom"/>
    </xf>
    <xf numFmtId="0" fontId="20" fillId="0" borderId="0" applyAlignment="1" pivotButton="0" quotePrefix="0" xfId="1">
      <alignment horizontal="general" vertical="bottom" wrapText="1"/>
    </xf>
    <xf numFmtId="0" fontId="21" fillId="0" borderId="0" applyAlignment="1" pivotButton="0" quotePrefix="0" xfId="1">
      <alignment horizontal="left" vertical="bottom" wrapText="1"/>
    </xf>
    <xf numFmtId="4" fontId="22" fillId="2" borderId="5" applyAlignment="1" pivotButton="0" quotePrefix="0" xfId="1">
      <alignment horizontal="general" vertical="bottom"/>
    </xf>
    <xf numFmtId="0" fontId="24" fillId="0" borderId="0" applyAlignment="1" pivotButton="0" quotePrefix="0" xfId="1">
      <alignment horizontal="left" vertical="bottom"/>
    </xf>
    <xf numFmtId="0" fontId="21" fillId="0" borderId="0" applyAlignment="1" pivotButton="0" quotePrefix="0" xfId="1">
      <alignment horizontal="general" vertical="bottom" wrapText="1"/>
    </xf>
    <xf numFmtId="0" fontId="25" fillId="0" borderId="0" applyAlignment="1" pivotButton="0" quotePrefix="0" xfId="1">
      <alignment horizontal="center" vertical="center"/>
    </xf>
    <xf numFmtId="0" fontId="21" fillId="0" borderId="0" applyAlignment="1" pivotButton="0" quotePrefix="0" xfId="0">
      <alignment horizontal="general" vertical="bottom"/>
    </xf>
    <xf numFmtId="0" fontId="20" fillId="0" borderId="0" applyAlignment="1" pivotButton="0" quotePrefix="0" xfId="1">
      <alignment horizontal="general" vertical="bottom"/>
    </xf>
    <xf numFmtId="0" fontId="24" fillId="0" borderId="0" applyAlignment="1" pivotButton="0" quotePrefix="0" xfId="1">
      <alignment horizontal="left" vertical="bottom" wrapText="1"/>
    </xf>
    <xf numFmtId="0" fontId="20" fillId="0" borderId="0" pivotButton="0" quotePrefix="0" xfId="1"/>
    <xf numFmtId="0" fontId="24" fillId="0" borderId="0" applyAlignment="1" pivotButton="0" quotePrefix="0" xfId="0">
      <alignment horizontal="left" vertical="bottom"/>
    </xf>
    <xf numFmtId="4" fontId="22" fillId="2" borderId="5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 wrapText="1"/>
    </xf>
  </cellXfs>
  <cellStyles count="2">
    <cellStyle name="Normal" xfId="0" builtinId="0"/>
    <cellStyle name="Normal 2" xfId="1"/>
  </cellStyles>
  <dxfs count="4">
    <dxf>
      <numFmt numFmtId="34" formatCode="_(&quot;£&quot;* #,##0.00_);_(&quot;£&quot;* \(#,##0.00\);_(&quot;£&quot;* &quot;-&quot;??_);_(@_)"/>
    </dxf>
    <dxf>
      <font>
        <name val="Aptos Narrow"/>
        <strike val="0"/>
        <outline val="0"/>
        <shadow val="0"/>
        <condense val="0"/>
        <color theme="1"/>
        <extend val="0"/>
        <sz val="12"/>
        <vertAlign val="baseline"/>
        <scheme val="minor"/>
      </font>
    </dxf>
    <dxf>
      <numFmt numFmtId="19" formatCode="dd/mm/yyyy"/>
    </dxf>
    <dxf>
      <font>
        <name val="Aptos Narrow"/>
        <b val="1"/>
        <strike val="0"/>
        <outline val="0"/>
        <shadow val="0"/>
        <condense val="0"/>
        <color theme="1"/>
        <extend val="0"/>
        <sz val="12"/>
        <vertAlign val="baseline"/>
        <scheme val="minor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93600</colOff>
      <row>9</row>
      <rowOff>0</rowOff>
    </from>
    <to>
      <col>7</col>
      <colOff>294480</colOff>
      <row>9</row>
      <rowOff>367560</rowOff>
    </to>
    <pic>
      <nvPicPr>
        <cNvPr id="1" name="image1.png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0028880" y="3759120"/>
          <a:ext cx="1432800" cy="36756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0">
          <a:noFill/>
          <a:prstDash val="solid"/>
        </a:ln>
      </spPr>
    </pic>
    <clientData/>
  </twoCellAnchor>
</wsDr>
</file>

<file path=xl/tables/table1.xml><?xml version="1.0" encoding="utf-8"?>
<table xmlns="http://schemas.openxmlformats.org/spreadsheetml/2006/main" id="1" name="Table1" displayName="Table1" ref="A1:E23" headerRowCount="1" totalsRowShown="0" headerRowDxfId="3">
  <autoFilter ref="A1:E23"/>
  <tableColumns count="5">
    <tableColumn id="1" name="Date" dataDxfId="2"/>
    <tableColumn id="2" name="Description"/>
    <tableColumn id="3" name="Type"/>
    <tableColumn id="4" name="Category" dataDxfId="1"/>
    <tableColumn id="5" name="Amount (£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AA35"/>
  <sheetViews>
    <sheetView showGridLines="0" topLeftCell="A2" zoomScale="90" zoomScaleNormal="90" workbookViewId="0">
      <selection activeCell="B13" sqref="B13"/>
    </sheetView>
  </sheetViews>
  <sheetFormatPr baseColWidth="8" defaultColWidth="12.66015625" defaultRowHeight="15" customHeight="1" zeroHeight="0" outlineLevelRow="0"/>
  <cols>
    <col width="54.82" customWidth="1" style="34" min="1" max="1"/>
    <col width="20.99" customWidth="1" style="34" min="2" max="2"/>
    <col width="7.66" customWidth="1" style="34" min="3" max="3"/>
    <col width="51.99" customWidth="1" style="23" min="4" max="4"/>
    <col width="5.5" customWidth="1" style="34" min="5" max="5"/>
    <col width="4.82" customWidth="1" style="34" min="6" max="6"/>
    <col width="13" customWidth="1" style="34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0" customWidth="1" style="34" min="18" max="27"/>
    <col width="12.6640625" customWidth="1" style="34" min="28" max="256"/>
    <col width="54.83203125" customWidth="1" style="34" min="257" max="257"/>
    <col width="21" customWidth="1" style="34" min="258" max="258"/>
    <col width="7.6640625" customWidth="1" style="34" min="259" max="259"/>
    <col width="48.33203125" customWidth="1" style="34" min="260" max="260"/>
    <col width="5.5" customWidth="1" style="34" min="261" max="261"/>
    <col width="4.83203125" customWidth="1" style="34" min="262" max="262"/>
    <col width="12.6640625" customWidth="1" style="34" min="263" max="273"/>
    <col width="10" customWidth="1" style="34" min="274" max="283"/>
    <col width="12.6640625" customWidth="1" style="34" min="284" max="512"/>
    <col width="54.83203125" customWidth="1" style="34" min="513" max="513"/>
    <col width="21" customWidth="1" style="34" min="514" max="514"/>
    <col width="7.6640625" customWidth="1" style="34" min="515" max="515"/>
    <col width="48.33203125" customWidth="1" style="34" min="516" max="516"/>
    <col width="5.5" customWidth="1" style="34" min="517" max="517"/>
    <col width="4.83203125" customWidth="1" style="34" min="518" max="518"/>
    <col width="12.6640625" customWidth="1" style="34" min="519" max="529"/>
    <col width="10" customWidth="1" style="34" min="530" max="539"/>
    <col width="12.6640625" customWidth="1" style="34" min="540" max="768"/>
    <col width="54.83203125" customWidth="1" style="34" min="769" max="769"/>
    <col width="21" customWidth="1" style="34" min="770" max="770"/>
    <col width="7.6640625" customWidth="1" style="34" min="771" max="771"/>
    <col width="48.33203125" customWidth="1" style="34" min="772" max="772"/>
    <col width="5.5" customWidth="1" style="34" min="773" max="773"/>
    <col width="4.83203125" customWidth="1" style="34" min="774" max="774"/>
    <col width="12.6640625" customWidth="1" style="34" min="775" max="785"/>
    <col width="10" customWidth="1" style="34" min="786" max="795"/>
    <col width="12.6640625" customWidth="1" style="34" min="796" max="1024"/>
    <col width="54.83203125" customWidth="1" style="34" min="1025" max="1025"/>
    <col width="21" customWidth="1" style="34" min="1026" max="1026"/>
    <col width="7.6640625" customWidth="1" style="34" min="1027" max="1027"/>
    <col width="48.33203125" customWidth="1" style="34" min="1028" max="1028"/>
    <col width="5.5" customWidth="1" style="34" min="1029" max="1029"/>
    <col width="4.83203125" customWidth="1" style="34" min="1030" max="1030"/>
    <col width="12.6640625" customWidth="1" style="34" min="1031" max="1041"/>
    <col width="10" customWidth="1" style="34" min="1042" max="1051"/>
    <col width="12.6640625" customWidth="1" style="34" min="1052" max="1280"/>
    <col width="54.83203125" customWidth="1" style="34" min="1281" max="1281"/>
    <col width="21" customWidth="1" style="34" min="1282" max="1282"/>
    <col width="7.6640625" customWidth="1" style="34" min="1283" max="1283"/>
    <col width="48.33203125" customWidth="1" style="34" min="1284" max="1284"/>
    <col width="5.5" customWidth="1" style="34" min="1285" max="1285"/>
    <col width="4.83203125" customWidth="1" style="34" min="1286" max="1286"/>
    <col width="12.6640625" customWidth="1" style="34" min="1287" max="1297"/>
    <col width="10" customWidth="1" style="34" min="1298" max="1307"/>
    <col width="12.6640625" customWidth="1" style="34" min="1308" max="1536"/>
    <col width="54.83203125" customWidth="1" style="34" min="1537" max="1537"/>
    <col width="21" customWidth="1" style="34" min="1538" max="1538"/>
    <col width="7.6640625" customWidth="1" style="34" min="1539" max="1539"/>
    <col width="48.33203125" customWidth="1" style="34" min="1540" max="1540"/>
    <col width="5.5" customWidth="1" style="34" min="1541" max="1541"/>
    <col width="4.83203125" customWidth="1" style="34" min="1542" max="1542"/>
    <col width="12.6640625" customWidth="1" style="34" min="1543" max="1553"/>
    <col width="10" customWidth="1" style="34" min="1554" max="1563"/>
    <col width="12.6640625" customWidth="1" style="34" min="1564" max="1792"/>
    <col width="54.83203125" customWidth="1" style="34" min="1793" max="1793"/>
    <col width="21" customWidth="1" style="34" min="1794" max="1794"/>
    <col width="7.6640625" customWidth="1" style="34" min="1795" max="1795"/>
    <col width="48.33203125" customWidth="1" style="34" min="1796" max="1796"/>
    <col width="5.5" customWidth="1" style="34" min="1797" max="1797"/>
    <col width="4.83203125" customWidth="1" style="34" min="1798" max="1798"/>
    <col width="12.6640625" customWidth="1" style="34" min="1799" max="1809"/>
    <col width="10" customWidth="1" style="34" min="1810" max="1819"/>
    <col width="12.6640625" customWidth="1" style="34" min="1820" max="2048"/>
    <col width="54.83203125" customWidth="1" style="34" min="2049" max="2049"/>
    <col width="21" customWidth="1" style="34" min="2050" max="2050"/>
    <col width="7.6640625" customWidth="1" style="34" min="2051" max="2051"/>
    <col width="48.33203125" customWidth="1" style="34" min="2052" max="2052"/>
    <col width="5.5" customWidth="1" style="34" min="2053" max="2053"/>
    <col width="4.83203125" customWidth="1" style="34" min="2054" max="2054"/>
    <col width="12.6640625" customWidth="1" style="34" min="2055" max="2065"/>
    <col width="10" customWidth="1" style="34" min="2066" max="2075"/>
    <col width="12.6640625" customWidth="1" style="34" min="2076" max="2304"/>
    <col width="54.83203125" customWidth="1" style="34" min="2305" max="2305"/>
    <col width="21" customWidth="1" style="34" min="2306" max="2306"/>
    <col width="7.6640625" customWidth="1" style="34" min="2307" max="2307"/>
    <col width="48.33203125" customWidth="1" style="34" min="2308" max="2308"/>
    <col width="5.5" customWidth="1" style="34" min="2309" max="2309"/>
    <col width="4.83203125" customWidth="1" style="34" min="2310" max="2310"/>
    <col width="12.6640625" customWidth="1" style="34" min="2311" max="2321"/>
    <col width="10" customWidth="1" style="34" min="2322" max="2331"/>
    <col width="12.6640625" customWidth="1" style="34" min="2332" max="2560"/>
    <col width="54.83203125" customWidth="1" style="34" min="2561" max="2561"/>
    <col width="21" customWidth="1" style="34" min="2562" max="2562"/>
    <col width="7.6640625" customWidth="1" style="34" min="2563" max="2563"/>
    <col width="48.33203125" customWidth="1" style="34" min="2564" max="2564"/>
    <col width="5.5" customWidth="1" style="34" min="2565" max="2565"/>
    <col width="4.83203125" customWidth="1" style="34" min="2566" max="2566"/>
    <col width="12.6640625" customWidth="1" style="34" min="2567" max="2577"/>
    <col width="10" customWidth="1" style="34" min="2578" max="2587"/>
    <col width="12.6640625" customWidth="1" style="34" min="2588" max="2816"/>
    <col width="54.83203125" customWidth="1" style="34" min="2817" max="2817"/>
    <col width="21" customWidth="1" style="34" min="2818" max="2818"/>
    <col width="7.6640625" customWidth="1" style="34" min="2819" max="2819"/>
    <col width="48.33203125" customWidth="1" style="34" min="2820" max="2820"/>
    <col width="5.5" customWidth="1" style="34" min="2821" max="2821"/>
    <col width="4.83203125" customWidth="1" style="34" min="2822" max="2822"/>
    <col width="12.6640625" customWidth="1" style="34" min="2823" max="2833"/>
    <col width="10" customWidth="1" style="34" min="2834" max="2843"/>
    <col width="12.6640625" customWidth="1" style="34" min="2844" max="3072"/>
    <col width="54.83203125" customWidth="1" style="34" min="3073" max="3073"/>
    <col width="21" customWidth="1" style="34" min="3074" max="3074"/>
    <col width="7.6640625" customWidth="1" style="34" min="3075" max="3075"/>
    <col width="48.33203125" customWidth="1" style="34" min="3076" max="3076"/>
    <col width="5.5" customWidth="1" style="34" min="3077" max="3077"/>
    <col width="4.83203125" customWidth="1" style="34" min="3078" max="3078"/>
    <col width="12.6640625" customWidth="1" style="34" min="3079" max="3089"/>
    <col width="10" customWidth="1" style="34" min="3090" max="3099"/>
    <col width="12.6640625" customWidth="1" style="34" min="3100" max="3328"/>
    <col width="54.83203125" customWidth="1" style="34" min="3329" max="3329"/>
    <col width="21" customWidth="1" style="34" min="3330" max="3330"/>
    <col width="7.6640625" customWidth="1" style="34" min="3331" max="3331"/>
    <col width="48.33203125" customWidth="1" style="34" min="3332" max="3332"/>
    <col width="5.5" customWidth="1" style="34" min="3333" max="3333"/>
    <col width="4.83203125" customWidth="1" style="34" min="3334" max="3334"/>
    <col width="12.6640625" customWidth="1" style="34" min="3335" max="3345"/>
    <col width="10" customWidth="1" style="34" min="3346" max="3355"/>
    <col width="12.6640625" customWidth="1" style="34" min="3356" max="3584"/>
    <col width="54.83203125" customWidth="1" style="34" min="3585" max="3585"/>
    <col width="21" customWidth="1" style="34" min="3586" max="3586"/>
    <col width="7.6640625" customWidth="1" style="34" min="3587" max="3587"/>
    <col width="48.33203125" customWidth="1" style="34" min="3588" max="3588"/>
    <col width="5.5" customWidth="1" style="34" min="3589" max="3589"/>
    <col width="4.83203125" customWidth="1" style="34" min="3590" max="3590"/>
    <col width="12.6640625" customWidth="1" style="34" min="3591" max="3601"/>
    <col width="10" customWidth="1" style="34" min="3602" max="3611"/>
    <col width="12.6640625" customWidth="1" style="34" min="3612" max="3840"/>
    <col width="54.83203125" customWidth="1" style="34" min="3841" max="3841"/>
    <col width="21" customWidth="1" style="34" min="3842" max="3842"/>
    <col width="7.6640625" customWidth="1" style="34" min="3843" max="3843"/>
    <col width="48.33203125" customWidth="1" style="34" min="3844" max="3844"/>
    <col width="5.5" customWidth="1" style="34" min="3845" max="3845"/>
    <col width="4.83203125" customWidth="1" style="34" min="3846" max="3846"/>
    <col width="12.6640625" customWidth="1" style="34" min="3847" max="3857"/>
    <col width="10" customWidth="1" style="34" min="3858" max="3867"/>
    <col width="12.6640625" customWidth="1" style="34" min="3868" max="4096"/>
    <col width="54.83203125" customWidth="1" style="34" min="4097" max="4097"/>
    <col width="21" customWidth="1" style="34" min="4098" max="4098"/>
    <col width="7.6640625" customWidth="1" style="34" min="4099" max="4099"/>
    <col width="48.33203125" customWidth="1" style="34" min="4100" max="4100"/>
    <col width="5.5" customWidth="1" style="34" min="4101" max="4101"/>
    <col width="4.83203125" customWidth="1" style="34" min="4102" max="4102"/>
    <col width="12.6640625" customWidth="1" style="34" min="4103" max="4113"/>
    <col width="10" customWidth="1" style="34" min="4114" max="4123"/>
    <col width="12.6640625" customWidth="1" style="34" min="4124" max="4352"/>
    <col width="54.83203125" customWidth="1" style="34" min="4353" max="4353"/>
    <col width="21" customWidth="1" style="34" min="4354" max="4354"/>
    <col width="7.6640625" customWidth="1" style="34" min="4355" max="4355"/>
    <col width="48.33203125" customWidth="1" style="34" min="4356" max="4356"/>
    <col width="5.5" customWidth="1" style="34" min="4357" max="4357"/>
    <col width="4.83203125" customWidth="1" style="34" min="4358" max="4358"/>
    <col width="12.6640625" customWidth="1" style="34" min="4359" max="4369"/>
    <col width="10" customWidth="1" style="34" min="4370" max="4379"/>
    <col width="12.6640625" customWidth="1" style="34" min="4380" max="4608"/>
    <col width="54.83203125" customWidth="1" style="34" min="4609" max="4609"/>
    <col width="21" customWidth="1" style="34" min="4610" max="4610"/>
    <col width="7.6640625" customWidth="1" style="34" min="4611" max="4611"/>
    <col width="48.33203125" customWidth="1" style="34" min="4612" max="4612"/>
    <col width="5.5" customWidth="1" style="34" min="4613" max="4613"/>
    <col width="4.83203125" customWidth="1" style="34" min="4614" max="4614"/>
    <col width="12.6640625" customWidth="1" style="34" min="4615" max="4625"/>
    <col width="10" customWidth="1" style="34" min="4626" max="4635"/>
    <col width="12.6640625" customWidth="1" style="34" min="4636" max="4864"/>
    <col width="54.83203125" customWidth="1" style="34" min="4865" max="4865"/>
    <col width="21" customWidth="1" style="34" min="4866" max="4866"/>
    <col width="7.6640625" customWidth="1" style="34" min="4867" max="4867"/>
    <col width="48.33203125" customWidth="1" style="34" min="4868" max="4868"/>
    <col width="5.5" customWidth="1" style="34" min="4869" max="4869"/>
    <col width="4.83203125" customWidth="1" style="34" min="4870" max="4870"/>
    <col width="12.6640625" customWidth="1" style="34" min="4871" max="4881"/>
    <col width="10" customWidth="1" style="34" min="4882" max="4891"/>
    <col width="12.6640625" customWidth="1" style="34" min="4892" max="5120"/>
    <col width="54.83203125" customWidth="1" style="34" min="5121" max="5121"/>
    <col width="21" customWidth="1" style="34" min="5122" max="5122"/>
    <col width="7.6640625" customWidth="1" style="34" min="5123" max="5123"/>
    <col width="48.33203125" customWidth="1" style="34" min="5124" max="5124"/>
    <col width="5.5" customWidth="1" style="34" min="5125" max="5125"/>
    <col width="4.83203125" customWidth="1" style="34" min="5126" max="5126"/>
    <col width="12.6640625" customWidth="1" style="34" min="5127" max="5137"/>
    <col width="10" customWidth="1" style="34" min="5138" max="5147"/>
    <col width="12.6640625" customWidth="1" style="34" min="5148" max="5376"/>
    <col width="54.83203125" customWidth="1" style="34" min="5377" max="5377"/>
    <col width="21" customWidth="1" style="34" min="5378" max="5378"/>
    <col width="7.6640625" customWidth="1" style="34" min="5379" max="5379"/>
    <col width="48.33203125" customWidth="1" style="34" min="5380" max="5380"/>
    <col width="5.5" customWidth="1" style="34" min="5381" max="5381"/>
    <col width="4.83203125" customWidth="1" style="34" min="5382" max="5382"/>
    <col width="12.6640625" customWidth="1" style="34" min="5383" max="5393"/>
    <col width="10" customWidth="1" style="34" min="5394" max="5403"/>
    <col width="12.6640625" customWidth="1" style="34" min="5404" max="5632"/>
    <col width="54.83203125" customWidth="1" style="34" min="5633" max="5633"/>
    <col width="21" customWidth="1" style="34" min="5634" max="5634"/>
    <col width="7.6640625" customWidth="1" style="34" min="5635" max="5635"/>
    <col width="48.33203125" customWidth="1" style="34" min="5636" max="5636"/>
    <col width="5.5" customWidth="1" style="34" min="5637" max="5637"/>
    <col width="4.83203125" customWidth="1" style="34" min="5638" max="5638"/>
    <col width="12.6640625" customWidth="1" style="34" min="5639" max="5649"/>
    <col width="10" customWidth="1" style="34" min="5650" max="5659"/>
    <col width="12.6640625" customWidth="1" style="34" min="5660" max="5888"/>
    <col width="54.83203125" customWidth="1" style="34" min="5889" max="5889"/>
    <col width="21" customWidth="1" style="34" min="5890" max="5890"/>
    <col width="7.6640625" customWidth="1" style="34" min="5891" max="5891"/>
    <col width="48.33203125" customWidth="1" style="34" min="5892" max="5892"/>
    <col width="5.5" customWidth="1" style="34" min="5893" max="5893"/>
    <col width="4.83203125" customWidth="1" style="34" min="5894" max="5894"/>
    <col width="12.6640625" customWidth="1" style="34" min="5895" max="5905"/>
    <col width="10" customWidth="1" style="34" min="5906" max="5915"/>
    <col width="12.6640625" customWidth="1" style="34" min="5916" max="6144"/>
    <col width="54.83203125" customWidth="1" style="34" min="6145" max="6145"/>
    <col width="21" customWidth="1" style="34" min="6146" max="6146"/>
    <col width="7.6640625" customWidth="1" style="34" min="6147" max="6147"/>
    <col width="48.33203125" customWidth="1" style="34" min="6148" max="6148"/>
    <col width="5.5" customWidth="1" style="34" min="6149" max="6149"/>
    <col width="4.83203125" customWidth="1" style="34" min="6150" max="6150"/>
    <col width="12.6640625" customWidth="1" style="34" min="6151" max="6161"/>
    <col width="10" customWidth="1" style="34" min="6162" max="6171"/>
    <col width="12.6640625" customWidth="1" style="34" min="6172" max="6400"/>
    <col width="54.83203125" customWidth="1" style="34" min="6401" max="6401"/>
    <col width="21" customWidth="1" style="34" min="6402" max="6402"/>
    <col width="7.6640625" customWidth="1" style="34" min="6403" max="6403"/>
    <col width="48.33203125" customWidth="1" style="34" min="6404" max="6404"/>
    <col width="5.5" customWidth="1" style="34" min="6405" max="6405"/>
    <col width="4.83203125" customWidth="1" style="34" min="6406" max="6406"/>
    <col width="12.6640625" customWidth="1" style="34" min="6407" max="6417"/>
    <col width="10" customWidth="1" style="34" min="6418" max="6427"/>
    <col width="12.6640625" customWidth="1" style="34" min="6428" max="6656"/>
    <col width="54.83203125" customWidth="1" style="34" min="6657" max="6657"/>
    <col width="21" customWidth="1" style="34" min="6658" max="6658"/>
    <col width="7.6640625" customWidth="1" style="34" min="6659" max="6659"/>
    <col width="48.33203125" customWidth="1" style="34" min="6660" max="6660"/>
    <col width="5.5" customWidth="1" style="34" min="6661" max="6661"/>
    <col width="4.83203125" customWidth="1" style="34" min="6662" max="6662"/>
    <col width="12.6640625" customWidth="1" style="34" min="6663" max="6673"/>
    <col width="10" customWidth="1" style="34" min="6674" max="6683"/>
    <col width="12.6640625" customWidth="1" style="34" min="6684" max="6912"/>
    <col width="54.83203125" customWidth="1" style="34" min="6913" max="6913"/>
    <col width="21" customWidth="1" style="34" min="6914" max="6914"/>
    <col width="7.6640625" customWidth="1" style="34" min="6915" max="6915"/>
    <col width="48.33203125" customWidth="1" style="34" min="6916" max="6916"/>
    <col width="5.5" customWidth="1" style="34" min="6917" max="6917"/>
    <col width="4.83203125" customWidth="1" style="34" min="6918" max="6918"/>
    <col width="12.6640625" customWidth="1" style="34" min="6919" max="6929"/>
    <col width="10" customWidth="1" style="34" min="6930" max="6939"/>
    <col width="12.6640625" customWidth="1" style="34" min="6940" max="7168"/>
    <col width="54.83203125" customWidth="1" style="34" min="7169" max="7169"/>
    <col width="21" customWidth="1" style="34" min="7170" max="7170"/>
    <col width="7.6640625" customWidth="1" style="34" min="7171" max="7171"/>
    <col width="48.33203125" customWidth="1" style="34" min="7172" max="7172"/>
    <col width="5.5" customWidth="1" style="34" min="7173" max="7173"/>
    <col width="4.83203125" customWidth="1" style="34" min="7174" max="7174"/>
    <col width="12.6640625" customWidth="1" style="34" min="7175" max="7185"/>
    <col width="10" customWidth="1" style="34" min="7186" max="7195"/>
    <col width="12.6640625" customWidth="1" style="34" min="7196" max="7424"/>
    <col width="54.83203125" customWidth="1" style="34" min="7425" max="7425"/>
    <col width="21" customWidth="1" style="34" min="7426" max="7426"/>
    <col width="7.6640625" customWidth="1" style="34" min="7427" max="7427"/>
    <col width="48.33203125" customWidth="1" style="34" min="7428" max="7428"/>
    <col width="5.5" customWidth="1" style="34" min="7429" max="7429"/>
    <col width="4.83203125" customWidth="1" style="34" min="7430" max="7430"/>
    <col width="12.6640625" customWidth="1" style="34" min="7431" max="7441"/>
    <col width="10" customWidth="1" style="34" min="7442" max="7451"/>
    <col width="12.6640625" customWidth="1" style="34" min="7452" max="7680"/>
    <col width="54.83203125" customWidth="1" style="34" min="7681" max="7681"/>
    <col width="21" customWidth="1" style="34" min="7682" max="7682"/>
    <col width="7.6640625" customWidth="1" style="34" min="7683" max="7683"/>
    <col width="48.33203125" customWidth="1" style="34" min="7684" max="7684"/>
    <col width="5.5" customWidth="1" style="34" min="7685" max="7685"/>
    <col width="4.83203125" customWidth="1" style="34" min="7686" max="7686"/>
    <col width="12.6640625" customWidth="1" style="34" min="7687" max="7697"/>
    <col width="10" customWidth="1" style="34" min="7698" max="7707"/>
    <col width="12.6640625" customWidth="1" style="34" min="7708" max="7936"/>
    <col width="54.83203125" customWidth="1" style="34" min="7937" max="7937"/>
    <col width="21" customWidth="1" style="34" min="7938" max="7938"/>
    <col width="7.6640625" customWidth="1" style="34" min="7939" max="7939"/>
    <col width="48.33203125" customWidth="1" style="34" min="7940" max="7940"/>
    <col width="5.5" customWidth="1" style="34" min="7941" max="7941"/>
    <col width="4.83203125" customWidth="1" style="34" min="7942" max="7942"/>
    <col width="12.6640625" customWidth="1" style="34" min="7943" max="7953"/>
    <col width="10" customWidth="1" style="34" min="7954" max="7963"/>
    <col width="12.6640625" customWidth="1" style="34" min="7964" max="8192"/>
    <col width="54.83203125" customWidth="1" style="34" min="8193" max="8193"/>
    <col width="21" customWidth="1" style="34" min="8194" max="8194"/>
    <col width="7.6640625" customWidth="1" style="34" min="8195" max="8195"/>
    <col width="48.33203125" customWidth="1" style="34" min="8196" max="8196"/>
    <col width="5.5" customWidth="1" style="34" min="8197" max="8197"/>
    <col width="4.83203125" customWidth="1" style="34" min="8198" max="8198"/>
    <col width="12.6640625" customWidth="1" style="34" min="8199" max="8209"/>
    <col width="10" customWidth="1" style="34" min="8210" max="8219"/>
    <col width="12.6640625" customWidth="1" style="34" min="8220" max="8448"/>
    <col width="54.83203125" customWidth="1" style="34" min="8449" max="8449"/>
    <col width="21" customWidth="1" style="34" min="8450" max="8450"/>
    <col width="7.6640625" customWidth="1" style="34" min="8451" max="8451"/>
    <col width="48.33203125" customWidth="1" style="34" min="8452" max="8452"/>
    <col width="5.5" customWidth="1" style="34" min="8453" max="8453"/>
    <col width="4.83203125" customWidth="1" style="34" min="8454" max="8454"/>
    <col width="12.6640625" customWidth="1" style="34" min="8455" max="8465"/>
    <col width="10" customWidth="1" style="34" min="8466" max="8475"/>
    <col width="12.6640625" customWidth="1" style="34" min="8476" max="8704"/>
    <col width="54.83203125" customWidth="1" style="34" min="8705" max="8705"/>
    <col width="21" customWidth="1" style="34" min="8706" max="8706"/>
    <col width="7.6640625" customWidth="1" style="34" min="8707" max="8707"/>
    <col width="48.33203125" customWidth="1" style="34" min="8708" max="8708"/>
    <col width="5.5" customWidth="1" style="34" min="8709" max="8709"/>
    <col width="4.83203125" customWidth="1" style="34" min="8710" max="8710"/>
    <col width="12.6640625" customWidth="1" style="34" min="8711" max="8721"/>
    <col width="10" customWidth="1" style="34" min="8722" max="8731"/>
    <col width="12.6640625" customWidth="1" style="34" min="8732" max="8960"/>
    <col width="54.83203125" customWidth="1" style="34" min="8961" max="8961"/>
    <col width="21" customWidth="1" style="34" min="8962" max="8962"/>
    <col width="7.6640625" customWidth="1" style="34" min="8963" max="8963"/>
    <col width="48.33203125" customWidth="1" style="34" min="8964" max="8964"/>
    <col width="5.5" customWidth="1" style="34" min="8965" max="8965"/>
    <col width="4.83203125" customWidth="1" style="34" min="8966" max="8966"/>
    <col width="12.6640625" customWidth="1" style="34" min="8967" max="8977"/>
    <col width="10" customWidth="1" style="34" min="8978" max="8987"/>
    <col width="12.6640625" customWidth="1" style="34" min="8988" max="9216"/>
    <col width="54.83203125" customWidth="1" style="34" min="9217" max="9217"/>
    <col width="21" customWidth="1" style="34" min="9218" max="9218"/>
    <col width="7.6640625" customWidth="1" style="34" min="9219" max="9219"/>
    <col width="48.33203125" customWidth="1" style="34" min="9220" max="9220"/>
    <col width="5.5" customWidth="1" style="34" min="9221" max="9221"/>
    <col width="4.83203125" customWidth="1" style="34" min="9222" max="9222"/>
    <col width="12.6640625" customWidth="1" style="34" min="9223" max="9233"/>
    <col width="10" customWidth="1" style="34" min="9234" max="9243"/>
    <col width="12.6640625" customWidth="1" style="34" min="9244" max="9472"/>
    <col width="54.83203125" customWidth="1" style="34" min="9473" max="9473"/>
    <col width="21" customWidth="1" style="34" min="9474" max="9474"/>
    <col width="7.6640625" customWidth="1" style="34" min="9475" max="9475"/>
    <col width="48.33203125" customWidth="1" style="34" min="9476" max="9476"/>
    <col width="5.5" customWidth="1" style="34" min="9477" max="9477"/>
    <col width="4.83203125" customWidth="1" style="34" min="9478" max="9478"/>
    <col width="12.6640625" customWidth="1" style="34" min="9479" max="9489"/>
    <col width="10" customWidth="1" style="34" min="9490" max="9499"/>
    <col width="12.6640625" customWidth="1" style="34" min="9500" max="9728"/>
    <col width="54.83203125" customWidth="1" style="34" min="9729" max="9729"/>
    <col width="21" customWidth="1" style="34" min="9730" max="9730"/>
    <col width="7.6640625" customWidth="1" style="34" min="9731" max="9731"/>
    <col width="48.33203125" customWidth="1" style="34" min="9732" max="9732"/>
    <col width="5.5" customWidth="1" style="34" min="9733" max="9733"/>
    <col width="4.83203125" customWidth="1" style="34" min="9734" max="9734"/>
    <col width="12.6640625" customWidth="1" style="34" min="9735" max="9745"/>
    <col width="10" customWidth="1" style="34" min="9746" max="9755"/>
    <col width="12.6640625" customWidth="1" style="34" min="9756" max="9984"/>
    <col width="54.83203125" customWidth="1" style="34" min="9985" max="9985"/>
    <col width="21" customWidth="1" style="34" min="9986" max="9986"/>
    <col width="7.6640625" customWidth="1" style="34" min="9987" max="9987"/>
    <col width="48.33203125" customWidth="1" style="34" min="9988" max="9988"/>
    <col width="5.5" customWidth="1" style="34" min="9989" max="9989"/>
    <col width="4.83203125" customWidth="1" style="34" min="9990" max="9990"/>
    <col width="12.6640625" customWidth="1" style="34" min="9991" max="10001"/>
    <col width="10" customWidth="1" style="34" min="10002" max="10011"/>
    <col width="12.6640625" customWidth="1" style="34" min="10012" max="10240"/>
    <col width="54.83203125" customWidth="1" style="34" min="10241" max="10241"/>
    <col width="21" customWidth="1" style="34" min="10242" max="10242"/>
    <col width="7.6640625" customWidth="1" style="34" min="10243" max="10243"/>
    <col width="48.33203125" customWidth="1" style="34" min="10244" max="10244"/>
    <col width="5.5" customWidth="1" style="34" min="10245" max="10245"/>
    <col width="4.83203125" customWidth="1" style="34" min="10246" max="10246"/>
    <col width="12.6640625" customWidth="1" style="34" min="10247" max="10257"/>
    <col width="10" customWidth="1" style="34" min="10258" max="10267"/>
    <col width="12.6640625" customWidth="1" style="34" min="10268" max="10496"/>
    <col width="54.83203125" customWidth="1" style="34" min="10497" max="10497"/>
    <col width="21" customWidth="1" style="34" min="10498" max="10498"/>
    <col width="7.6640625" customWidth="1" style="34" min="10499" max="10499"/>
    <col width="48.33203125" customWidth="1" style="34" min="10500" max="10500"/>
    <col width="5.5" customWidth="1" style="34" min="10501" max="10501"/>
    <col width="4.83203125" customWidth="1" style="34" min="10502" max="10502"/>
    <col width="12.6640625" customWidth="1" style="34" min="10503" max="10513"/>
    <col width="10" customWidth="1" style="34" min="10514" max="10523"/>
    <col width="12.6640625" customWidth="1" style="34" min="10524" max="10752"/>
    <col width="54.83203125" customWidth="1" style="34" min="10753" max="10753"/>
    <col width="21" customWidth="1" style="34" min="10754" max="10754"/>
    <col width="7.6640625" customWidth="1" style="34" min="10755" max="10755"/>
    <col width="48.33203125" customWidth="1" style="34" min="10756" max="10756"/>
    <col width="5.5" customWidth="1" style="34" min="10757" max="10757"/>
    <col width="4.83203125" customWidth="1" style="34" min="10758" max="10758"/>
    <col width="12.6640625" customWidth="1" style="34" min="10759" max="10769"/>
    <col width="10" customWidth="1" style="34" min="10770" max="10779"/>
    <col width="12.6640625" customWidth="1" style="34" min="10780" max="11008"/>
    <col width="54.83203125" customWidth="1" style="34" min="11009" max="11009"/>
    <col width="21" customWidth="1" style="34" min="11010" max="11010"/>
    <col width="7.6640625" customWidth="1" style="34" min="11011" max="11011"/>
    <col width="48.33203125" customWidth="1" style="34" min="11012" max="11012"/>
    <col width="5.5" customWidth="1" style="34" min="11013" max="11013"/>
    <col width="4.83203125" customWidth="1" style="34" min="11014" max="11014"/>
    <col width="12.6640625" customWidth="1" style="34" min="11015" max="11025"/>
    <col width="10" customWidth="1" style="34" min="11026" max="11035"/>
    <col width="12.6640625" customWidth="1" style="34" min="11036" max="11264"/>
    <col width="54.83203125" customWidth="1" style="34" min="11265" max="11265"/>
    <col width="21" customWidth="1" style="34" min="11266" max="11266"/>
    <col width="7.6640625" customWidth="1" style="34" min="11267" max="11267"/>
    <col width="48.33203125" customWidth="1" style="34" min="11268" max="11268"/>
    <col width="5.5" customWidth="1" style="34" min="11269" max="11269"/>
    <col width="4.83203125" customWidth="1" style="34" min="11270" max="11270"/>
    <col width="12.6640625" customWidth="1" style="34" min="11271" max="11281"/>
    <col width="10" customWidth="1" style="34" min="11282" max="11291"/>
    <col width="12.6640625" customWidth="1" style="34" min="11292" max="11520"/>
    <col width="54.83203125" customWidth="1" style="34" min="11521" max="11521"/>
    <col width="21" customWidth="1" style="34" min="11522" max="11522"/>
    <col width="7.6640625" customWidth="1" style="34" min="11523" max="11523"/>
    <col width="48.33203125" customWidth="1" style="34" min="11524" max="11524"/>
    <col width="5.5" customWidth="1" style="34" min="11525" max="11525"/>
    <col width="4.83203125" customWidth="1" style="34" min="11526" max="11526"/>
    <col width="12.6640625" customWidth="1" style="34" min="11527" max="11537"/>
    <col width="10" customWidth="1" style="34" min="11538" max="11547"/>
    <col width="12.6640625" customWidth="1" style="34" min="11548" max="11776"/>
    <col width="54.83203125" customWidth="1" style="34" min="11777" max="11777"/>
    <col width="21" customWidth="1" style="34" min="11778" max="11778"/>
    <col width="7.6640625" customWidth="1" style="34" min="11779" max="11779"/>
    <col width="48.33203125" customWidth="1" style="34" min="11780" max="11780"/>
    <col width="5.5" customWidth="1" style="34" min="11781" max="11781"/>
    <col width="4.83203125" customWidth="1" style="34" min="11782" max="11782"/>
    <col width="12.6640625" customWidth="1" style="34" min="11783" max="11793"/>
    <col width="10" customWidth="1" style="34" min="11794" max="11803"/>
    <col width="12.6640625" customWidth="1" style="34" min="11804" max="12032"/>
    <col width="54.83203125" customWidth="1" style="34" min="12033" max="12033"/>
    <col width="21" customWidth="1" style="34" min="12034" max="12034"/>
    <col width="7.6640625" customWidth="1" style="34" min="12035" max="12035"/>
    <col width="48.33203125" customWidth="1" style="34" min="12036" max="12036"/>
    <col width="5.5" customWidth="1" style="34" min="12037" max="12037"/>
    <col width="4.83203125" customWidth="1" style="34" min="12038" max="12038"/>
    <col width="12.6640625" customWidth="1" style="34" min="12039" max="12049"/>
    <col width="10" customWidth="1" style="34" min="12050" max="12059"/>
    <col width="12.6640625" customWidth="1" style="34" min="12060" max="12288"/>
    <col width="54.83203125" customWidth="1" style="34" min="12289" max="12289"/>
    <col width="21" customWidth="1" style="34" min="12290" max="12290"/>
    <col width="7.6640625" customWidth="1" style="34" min="12291" max="12291"/>
    <col width="48.33203125" customWidth="1" style="34" min="12292" max="12292"/>
    <col width="5.5" customWidth="1" style="34" min="12293" max="12293"/>
    <col width="4.83203125" customWidth="1" style="34" min="12294" max="12294"/>
    <col width="12.6640625" customWidth="1" style="34" min="12295" max="12305"/>
    <col width="10" customWidth="1" style="34" min="12306" max="12315"/>
    <col width="12.6640625" customWidth="1" style="34" min="12316" max="12544"/>
    <col width="54.83203125" customWidth="1" style="34" min="12545" max="12545"/>
    <col width="21" customWidth="1" style="34" min="12546" max="12546"/>
    <col width="7.6640625" customWidth="1" style="34" min="12547" max="12547"/>
    <col width="48.33203125" customWidth="1" style="34" min="12548" max="12548"/>
    <col width="5.5" customWidth="1" style="34" min="12549" max="12549"/>
    <col width="4.83203125" customWidth="1" style="34" min="12550" max="12550"/>
    <col width="12.6640625" customWidth="1" style="34" min="12551" max="12561"/>
    <col width="10" customWidth="1" style="34" min="12562" max="12571"/>
    <col width="12.6640625" customWidth="1" style="34" min="12572" max="12800"/>
    <col width="54.83203125" customWidth="1" style="34" min="12801" max="12801"/>
    <col width="21" customWidth="1" style="34" min="12802" max="12802"/>
    <col width="7.6640625" customWidth="1" style="34" min="12803" max="12803"/>
    <col width="48.33203125" customWidth="1" style="34" min="12804" max="12804"/>
    <col width="5.5" customWidth="1" style="34" min="12805" max="12805"/>
    <col width="4.83203125" customWidth="1" style="34" min="12806" max="12806"/>
    <col width="12.6640625" customWidth="1" style="34" min="12807" max="12817"/>
    <col width="10" customWidth="1" style="34" min="12818" max="12827"/>
    <col width="12.6640625" customWidth="1" style="34" min="12828" max="13056"/>
    <col width="54.83203125" customWidth="1" style="34" min="13057" max="13057"/>
    <col width="21" customWidth="1" style="34" min="13058" max="13058"/>
    <col width="7.6640625" customWidth="1" style="34" min="13059" max="13059"/>
    <col width="48.33203125" customWidth="1" style="34" min="13060" max="13060"/>
    <col width="5.5" customWidth="1" style="34" min="13061" max="13061"/>
    <col width="4.83203125" customWidth="1" style="34" min="13062" max="13062"/>
    <col width="12.6640625" customWidth="1" style="34" min="13063" max="13073"/>
    <col width="10" customWidth="1" style="34" min="13074" max="13083"/>
    <col width="12.6640625" customWidth="1" style="34" min="13084" max="13312"/>
    <col width="54.83203125" customWidth="1" style="34" min="13313" max="13313"/>
    <col width="21" customWidth="1" style="34" min="13314" max="13314"/>
    <col width="7.6640625" customWidth="1" style="34" min="13315" max="13315"/>
    <col width="48.33203125" customWidth="1" style="34" min="13316" max="13316"/>
    <col width="5.5" customWidth="1" style="34" min="13317" max="13317"/>
    <col width="4.83203125" customWidth="1" style="34" min="13318" max="13318"/>
    <col width="12.6640625" customWidth="1" style="34" min="13319" max="13329"/>
    <col width="10" customWidth="1" style="34" min="13330" max="13339"/>
    <col width="12.6640625" customWidth="1" style="34" min="13340" max="13568"/>
    <col width="54.83203125" customWidth="1" style="34" min="13569" max="13569"/>
    <col width="21" customWidth="1" style="34" min="13570" max="13570"/>
    <col width="7.6640625" customWidth="1" style="34" min="13571" max="13571"/>
    <col width="48.33203125" customWidth="1" style="34" min="13572" max="13572"/>
    <col width="5.5" customWidth="1" style="34" min="13573" max="13573"/>
    <col width="4.83203125" customWidth="1" style="34" min="13574" max="13574"/>
    <col width="12.6640625" customWidth="1" style="34" min="13575" max="13585"/>
    <col width="10" customWidth="1" style="34" min="13586" max="13595"/>
    <col width="12.6640625" customWidth="1" style="34" min="13596" max="13824"/>
    <col width="54.83203125" customWidth="1" style="34" min="13825" max="13825"/>
    <col width="21" customWidth="1" style="34" min="13826" max="13826"/>
    <col width="7.6640625" customWidth="1" style="34" min="13827" max="13827"/>
    <col width="48.33203125" customWidth="1" style="34" min="13828" max="13828"/>
    <col width="5.5" customWidth="1" style="34" min="13829" max="13829"/>
    <col width="4.83203125" customWidth="1" style="34" min="13830" max="13830"/>
    <col width="12.6640625" customWidth="1" style="34" min="13831" max="13841"/>
    <col width="10" customWidth="1" style="34" min="13842" max="13851"/>
    <col width="12.6640625" customWidth="1" style="34" min="13852" max="14080"/>
    <col width="54.83203125" customWidth="1" style="34" min="14081" max="14081"/>
    <col width="21" customWidth="1" style="34" min="14082" max="14082"/>
    <col width="7.6640625" customWidth="1" style="34" min="14083" max="14083"/>
    <col width="48.33203125" customWidth="1" style="34" min="14084" max="14084"/>
    <col width="5.5" customWidth="1" style="34" min="14085" max="14085"/>
    <col width="4.83203125" customWidth="1" style="34" min="14086" max="14086"/>
    <col width="12.6640625" customWidth="1" style="34" min="14087" max="14097"/>
    <col width="10" customWidth="1" style="34" min="14098" max="14107"/>
    <col width="12.6640625" customWidth="1" style="34" min="14108" max="14336"/>
    <col width="54.83203125" customWidth="1" style="34" min="14337" max="14337"/>
    <col width="21" customWidth="1" style="34" min="14338" max="14338"/>
    <col width="7.6640625" customWidth="1" style="34" min="14339" max="14339"/>
    <col width="48.33203125" customWidth="1" style="34" min="14340" max="14340"/>
    <col width="5.5" customWidth="1" style="34" min="14341" max="14341"/>
    <col width="4.83203125" customWidth="1" style="34" min="14342" max="14342"/>
    <col width="12.6640625" customWidth="1" style="34" min="14343" max="14353"/>
    <col width="10" customWidth="1" style="34" min="14354" max="14363"/>
    <col width="12.6640625" customWidth="1" style="34" min="14364" max="14592"/>
    <col width="54.83203125" customWidth="1" style="34" min="14593" max="14593"/>
    <col width="21" customWidth="1" style="34" min="14594" max="14594"/>
    <col width="7.6640625" customWidth="1" style="34" min="14595" max="14595"/>
    <col width="48.33203125" customWidth="1" style="34" min="14596" max="14596"/>
    <col width="5.5" customWidth="1" style="34" min="14597" max="14597"/>
    <col width="4.83203125" customWidth="1" style="34" min="14598" max="14598"/>
    <col width="12.6640625" customWidth="1" style="34" min="14599" max="14609"/>
    <col width="10" customWidth="1" style="34" min="14610" max="14619"/>
    <col width="12.6640625" customWidth="1" style="34" min="14620" max="14848"/>
    <col width="54.83203125" customWidth="1" style="34" min="14849" max="14849"/>
    <col width="21" customWidth="1" style="34" min="14850" max="14850"/>
    <col width="7.6640625" customWidth="1" style="34" min="14851" max="14851"/>
    <col width="48.33203125" customWidth="1" style="34" min="14852" max="14852"/>
    <col width="5.5" customWidth="1" style="34" min="14853" max="14853"/>
    <col width="4.83203125" customWidth="1" style="34" min="14854" max="14854"/>
    <col width="12.6640625" customWidth="1" style="34" min="14855" max="14865"/>
    <col width="10" customWidth="1" style="34" min="14866" max="14875"/>
    <col width="12.6640625" customWidth="1" style="34" min="14876" max="15104"/>
    <col width="54.83203125" customWidth="1" style="34" min="15105" max="15105"/>
    <col width="21" customWidth="1" style="34" min="15106" max="15106"/>
    <col width="7.6640625" customWidth="1" style="34" min="15107" max="15107"/>
    <col width="48.33203125" customWidth="1" style="34" min="15108" max="15108"/>
    <col width="5.5" customWidth="1" style="34" min="15109" max="15109"/>
    <col width="4.83203125" customWidth="1" style="34" min="15110" max="15110"/>
    <col width="12.6640625" customWidth="1" style="34" min="15111" max="15121"/>
    <col width="10" customWidth="1" style="34" min="15122" max="15131"/>
    <col width="12.6640625" customWidth="1" style="34" min="15132" max="15360"/>
    <col width="54.83203125" customWidth="1" style="34" min="15361" max="15361"/>
    <col width="21" customWidth="1" style="34" min="15362" max="15362"/>
    <col width="7.6640625" customWidth="1" style="34" min="15363" max="15363"/>
    <col width="48.33203125" customWidth="1" style="34" min="15364" max="15364"/>
    <col width="5.5" customWidth="1" style="34" min="15365" max="15365"/>
    <col width="4.83203125" customWidth="1" style="34" min="15366" max="15366"/>
    <col width="12.6640625" customWidth="1" style="34" min="15367" max="15377"/>
    <col width="10" customWidth="1" style="34" min="15378" max="15387"/>
    <col width="12.6640625" customWidth="1" style="34" min="15388" max="15616"/>
    <col width="54.83203125" customWidth="1" style="34" min="15617" max="15617"/>
    <col width="21" customWidth="1" style="34" min="15618" max="15618"/>
    <col width="7.6640625" customWidth="1" style="34" min="15619" max="15619"/>
    <col width="48.33203125" customWidth="1" style="34" min="15620" max="15620"/>
    <col width="5.5" customWidth="1" style="34" min="15621" max="15621"/>
    <col width="4.83203125" customWidth="1" style="34" min="15622" max="15622"/>
    <col width="12.6640625" customWidth="1" style="34" min="15623" max="15633"/>
    <col width="10" customWidth="1" style="34" min="15634" max="15643"/>
    <col width="12.6640625" customWidth="1" style="34" min="15644" max="15872"/>
    <col width="54.83203125" customWidth="1" style="34" min="15873" max="15873"/>
    <col width="21" customWidth="1" style="34" min="15874" max="15874"/>
    <col width="7.6640625" customWidth="1" style="34" min="15875" max="15875"/>
    <col width="48.33203125" customWidth="1" style="34" min="15876" max="15876"/>
    <col width="5.5" customWidth="1" style="34" min="15877" max="15877"/>
    <col width="4.83203125" customWidth="1" style="34" min="15878" max="15878"/>
    <col width="12.6640625" customWidth="1" style="34" min="15879" max="15889"/>
    <col width="10" customWidth="1" style="34" min="15890" max="15899"/>
    <col width="12.6640625" customWidth="1" style="34" min="15900" max="16128"/>
    <col width="54.83203125" customWidth="1" style="34" min="16129" max="16129"/>
    <col width="21" customWidth="1" style="34" min="16130" max="16130"/>
    <col width="7.6640625" customWidth="1" style="34" min="16131" max="16131"/>
    <col width="48.33203125" customWidth="1" style="34" min="16132" max="16132"/>
    <col width="5.5" customWidth="1" style="34" min="16133" max="16133"/>
    <col width="4.83203125" customWidth="1" style="34" min="16134" max="16134"/>
    <col width="12.6640625" customWidth="1" style="34" min="16135" max="16145"/>
    <col width="10" customWidth="1" style="34" min="16146" max="16155"/>
    <col width="12.6640625" customWidth="1" style="34" min="16156" max="16384"/>
  </cols>
  <sheetData>
    <row r="1" ht="56" customFormat="1" customHeight="1" s="11">
      <c r="A1" s="41" t="inlineStr">
        <is>
          <t>UK PROPERTY MTD BRIDGING TEMPLATE - ABRATAX</t>
        </is>
      </c>
      <c r="B1" s="42" t="n"/>
      <c r="C1" s="16" t="n"/>
      <c r="D1" s="41" t="n"/>
      <c r="E1" s="16" t="n"/>
      <c r="F1" s="43" t="inlineStr">
        <is>
          <t>INSTRUCTIONS</t>
        </is>
      </c>
      <c r="G1" s="16" t="n"/>
      <c r="H1" s="44" t="n"/>
      <c r="I1" s="44" t="n"/>
      <c r="J1" s="44" t="n"/>
      <c r="K1" s="44" t="n"/>
      <c r="L1" s="44" t="n"/>
      <c r="M1" s="44" t="n"/>
      <c r="N1" s="44" t="n"/>
      <c r="O1" s="44" t="n"/>
      <c r="P1" s="44" t="n"/>
      <c r="Q1" s="44" t="n"/>
      <c r="R1" s="16" t="n"/>
      <c r="S1" s="16" t="n"/>
      <c r="T1" s="16" t="n"/>
      <c r="U1" s="16" t="n"/>
      <c r="V1" s="16" t="n"/>
      <c r="W1" s="16" t="n"/>
      <c r="X1" s="16" t="n"/>
      <c r="Y1" s="16" t="n"/>
      <c r="Z1" s="16" t="n"/>
      <c r="AA1" s="16" t="n"/>
    </row>
    <row r="2" ht="30" customHeight="1">
      <c r="A2" s="45" t="inlineStr">
        <is>
          <t>Template version: UKP-1.1.0 (read only - must be present)</t>
        </is>
      </c>
      <c r="B2" s="46" t="n"/>
      <c r="C2" s="16" t="n"/>
      <c r="D2" s="41" t="n"/>
      <c r="E2" s="47" t="n"/>
      <c r="F2" s="48" t="inlineStr">
        <is>
          <t>1)</t>
        </is>
      </c>
      <c r="G2" s="49" t="inlineStr">
        <is>
          <t>Add this tab to your excel property business working file (your digital records)</t>
        </is>
      </c>
      <c r="H2" s="50" t="n"/>
      <c r="I2" s="51" t="n"/>
      <c r="J2" s="51" t="n"/>
      <c r="K2" s="51" t="n"/>
      <c r="L2" s="51" t="n"/>
      <c r="M2" s="51" t="n"/>
      <c r="N2" s="51" t="n"/>
      <c r="O2" s="51" t="n"/>
      <c r="P2" s="51" t="n"/>
      <c r="Q2" s="51" t="n"/>
    </row>
    <row r="3" ht="30" customHeight="1">
      <c r="A3" s="43" t="n"/>
      <c r="B3" s="46" t="n"/>
      <c r="C3" s="16" t="n"/>
      <c r="D3" s="41" t="n"/>
      <c r="E3" s="47" t="n"/>
      <c r="F3" s="52" t="inlineStr">
        <is>
          <t xml:space="preserve">2)
</t>
        </is>
      </c>
      <c r="G3" s="52" t="inlineStr">
        <is>
          <t>For each of the coloured boxes, create a formula link to the corresponding box in your property business working file. Any nil values can be populated with a 0, or the cell left blank.</t>
        </is>
      </c>
      <c r="H3" s="47" t="n"/>
      <c r="I3" s="47" t="n"/>
      <c r="J3" s="47" t="n"/>
      <c r="K3" s="47" t="n"/>
      <c r="L3" s="47" t="n"/>
      <c r="M3" s="47" t="n"/>
      <c r="N3" s="47" t="n"/>
      <c r="O3" s="47" t="n"/>
      <c r="P3" s="47" t="n"/>
      <c r="Q3" s="47" t="n"/>
    </row>
    <row r="4" ht="30" customHeight="1">
      <c r="A4" s="53" t="inlineStr">
        <is>
          <t>INCOME</t>
        </is>
      </c>
      <c r="B4" s="53" t="inlineStr">
        <is>
          <t>AMOUNT (£)</t>
        </is>
      </c>
      <c r="C4" s="47" t="n"/>
      <c r="D4" s="47" t="n"/>
      <c r="E4" s="47" t="n"/>
      <c r="F4" s="47" t="n"/>
      <c r="G4" s="47" t="n"/>
      <c r="H4" s="47" t="n"/>
      <c r="I4" s="47" t="n"/>
      <c r="J4" s="47" t="n"/>
      <c r="K4" s="47" t="n"/>
      <c r="L4" s="47" t="n"/>
      <c r="M4" s="47" t="n"/>
      <c r="N4" s="47" t="n"/>
      <c r="O4" s="47" t="n"/>
      <c r="P4" s="47" t="n"/>
      <c r="Q4" s="47" t="n"/>
    </row>
    <row r="5" ht="30" customHeight="1">
      <c r="A5" s="49" t="inlineStr">
        <is>
          <t>Total rental income for the period</t>
        </is>
      </c>
      <c r="B5" s="54">
        <f>Summary!D2</f>
        <v/>
      </c>
      <c r="C5" s="47" t="n"/>
      <c r="D5" s="55" t="inlineStr">
        <is>
          <t>Include all rents and rental receipts before expenses, not including rent-a-room income.</t>
        </is>
      </c>
      <c r="E5" s="47" t="n"/>
      <c r="F5" s="48" t="inlineStr">
        <is>
          <t>3)</t>
        </is>
      </c>
      <c r="G5" s="49" t="inlineStr">
        <is>
          <t>Once complete, right click on the "abratax_mtd_import" tab at the bottom of this sheet and select "Move or Copy..."</t>
        </is>
      </c>
      <c r="H5" s="50" t="n"/>
      <c r="I5" s="51" t="n"/>
      <c r="J5" s="51" t="n"/>
      <c r="K5" s="51" t="n"/>
      <c r="L5" s="51" t="n"/>
      <c r="M5" s="51" t="n"/>
      <c r="N5" s="51" t="n"/>
      <c r="O5" s="51" t="n"/>
      <c r="P5" s="51" t="n"/>
      <c r="Q5" s="51" t="n"/>
    </row>
    <row r="6" ht="30" customHeight="1">
      <c r="A6" s="49" t="inlineStr">
        <is>
          <t>Rent-a-Room income (if applicable)</t>
        </is>
      </c>
      <c r="B6" s="54" t="n"/>
      <c r="C6" s="47" t="n"/>
      <c r="D6" s="55" t="inlineStr">
        <is>
          <t>Only complete if you are claiming Rent-a-Room relief.</t>
        </is>
      </c>
      <c r="E6" s="47" t="n"/>
      <c r="F6" s="48" t="inlineStr">
        <is>
          <t>4)</t>
        </is>
      </c>
      <c r="G6" s="49" t="inlineStr">
        <is>
          <t>Under the "To Book" dropdown, select "(new book)", press OK.</t>
        </is>
      </c>
      <c r="H6" s="50" t="n"/>
      <c r="I6" s="51" t="n"/>
      <c r="J6" s="51" t="n"/>
      <c r="K6" s="51" t="n"/>
      <c r="L6" s="51" t="n"/>
      <c r="M6" s="51" t="n"/>
      <c r="N6" s="51" t="n"/>
      <c r="O6" s="51" t="n"/>
      <c r="P6" s="51" t="n"/>
      <c r="Q6" s="51" t="n"/>
    </row>
    <row r="7" ht="30" customHeight="1">
      <c r="A7" s="49" t="inlineStr">
        <is>
          <t>Other rental income</t>
        </is>
      </c>
      <c r="B7" s="54" t="n"/>
      <c r="C7" s="47" t="n"/>
      <c r="D7" s="55" t="inlineStr">
        <is>
          <t xml:space="preserve">Any other income for services provided to tenants. </t>
        </is>
      </c>
      <c r="E7" s="47" t="n"/>
      <c r="F7" s="56" t="inlineStr">
        <is>
          <t xml:space="preserve">5)
</t>
        </is>
      </c>
      <c r="G7" s="56" t="inlineStr">
        <is>
          <t>This tab will move to a new worksheet. Save this new worksheet as a CSV file (File -&gt; Save as, file format = CSV ) and import it to AbraTax</t>
        </is>
      </c>
      <c r="H7" s="47" t="n"/>
      <c r="I7" s="47" t="n"/>
      <c r="J7" s="47" t="n"/>
      <c r="K7" s="47" t="n"/>
      <c r="L7" s="47" t="n"/>
      <c r="M7" s="47" t="n"/>
      <c r="N7" s="47" t="n"/>
      <c r="O7" s="47" t="n"/>
      <c r="P7" s="47" t="n"/>
      <c r="Q7" s="47" t="n"/>
    </row>
    <row r="8" ht="30" customHeight="1">
      <c r="A8" s="49" t="inlineStr">
        <is>
          <t>Premiums received for granting a lease</t>
        </is>
      </c>
      <c r="B8" s="54" t="n"/>
      <c r="C8" s="47" t="n"/>
      <c r="D8" s="55" t="inlineStr">
        <is>
          <t>Lump sums received for granting a lease.</t>
        </is>
      </c>
      <c r="E8" s="47" t="n"/>
      <c r="F8" s="47" t="n"/>
      <c r="G8" s="47" t="n"/>
      <c r="H8" s="47" t="n"/>
      <c r="I8" s="47" t="n"/>
      <c r="J8" s="47" t="n"/>
      <c r="K8" s="47" t="n"/>
      <c r="L8" s="47" t="n"/>
      <c r="M8" s="47" t="n"/>
      <c r="N8" s="47" t="n"/>
      <c r="O8" s="47" t="n"/>
      <c r="P8" s="47" t="n"/>
      <c r="Q8" s="47" t="n"/>
    </row>
    <row r="9" ht="30" customHeight="1">
      <c r="A9" s="49" t="inlineStr">
        <is>
          <t>Reverse premiums paid</t>
        </is>
      </c>
      <c r="B9" s="57" t="n"/>
      <c r="C9" s="47" t="n"/>
      <c r="D9" s="55" t="inlineStr">
        <is>
          <t xml:space="preserve">Amount paid by a landlord or outgoing tenant to induce a new tenant to enter into a leasehold agreement. </t>
        </is>
      </c>
      <c r="E9" s="47" t="n"/>
      <c r="F9" s="58" t="n"/>
      <c r="G9" s="47" t="n"/>
      <c r="H9" s="47" t="n"/>
      <c r="I9" s="47" t="n"/>
      <c r="J9" s="47" t="n"/>
      <c r="K9" s="47" t="n"/>
      <c r="L9" s="47" t="n"/>
      <c r="M9" s="47" t="n"/>
      <c r="N9" s="47" t="n"/>
      <c r="O9" s="47" t="n"/>
      <c r="P9" s="47" t="n"/>
      <c r="Q9" s="47" t="n"/>
    </row>
    <row r="10" ht="30" customHeight="1">
      <c r="A10" s="49" t="inlineStr">
        <is>
          <t>Tax deducted at source</t>
        </is>
      </c>
      <c r="B10" s="57" t="n"/>
      <c r="C10" s="47" t="n"/>
      <c r="D10" s="55" t="inlineStr">
        <is>
          <t>For example, tax deducted by letting agents or under withholding schemes.</t>
        </is>
      </c>
      <c r="E10" s="58" t="n"/>
      <c r="F10" s="58" t="n"/>
      <c r="G10" s="47" t="n"/>
      <c r="H10" s="47" t="n"/>
      <c r="I10" s="47" t="n"/>
      <c r="J10" s="47" t="n"/>
      <c r="K10" s="47" t="n"/>
      <c r="L10" s="47" t="n"/>
      <c r="M10" s="47" t="n"/>
      <c r="N10" s="47" t="n"/>
      <c r="O10" s="47" t="n"/>
      <c r="P10" s="47" t="n"/>
      <c r="Q10" s="47" t="n"/>
    </row>
    <row r="11" ht="30" customHeight="1">
      <c r="A11" s="49" t="n"/>
      <c r="B11" s="49" t="n"/>
      <c r="C11" s="49" t="n"/>
      <c r="D11" s="49" t="n"/>
      <c r="E11" s="58" t="n"/>
      <c r="F11" s="47" t="n"/>
      <c r="G11" s="47" t="n"/>
      <c r="H11" s="47" t="n"/>
      <c r="I11" s="47" t="n"/>
      <c r="J11" s="47" t="n"/>
      <c r="K11" s="47" t="n"/>
      <c r="L11" s="47" t="n"/>
      <c r="M11" s="47" t="n"/>
      <c r="N11" s="47" t="n"/>
      <c r="O11" s="47" t="n"/>
      <c r="P11" s="47" t="n"/>
      <c r="Q11" s="47" t="n"/>
    </row>
    <row r="12" ht="30" customHeight="1">
      <c r="A12" s="53" t="inlineStr">
        <is>
          <t>SUMMARY EXPENSES</t>
        </is>
      </c>
      <c r="B12" s="53" t="inlineStr">
        <is>
          <t>AMOUNT (£)</t>
        </is>
      </c>
      <c r="C12" s="49" t="n"/>
      <c r="D12" s="49" t="n"/>
      <c r="E12" s="58" t="n"/>
      <c r="F12" s="47" t="n"/>
      <c r="G12" s="47" t="n"/>
      <c r="H12" s="47" t="n"/>
      <c r="I12" s="47" t="n"/>
      <c r="J12" s="47" t="n"/>
      <c r="K12" s="47" t="n"/>
      <c r="L12" s="47" t="n"/>
      <c r="M12" s="47" t="n"/>
      <c r="N12" s="47" t="n"/>
      <c r="O12" s="47" t="n"/>
      <c r="P12" s="47" t="n"/>
      <c r="Q12" s="47" t="n"/>
    </row>
    <row r="13" ht="30" customHeight="1">
      <c r="A13" s="49" t="inlineStr">
        <is>
          <t>Consolidated expenses</t>
        </is>
      </c>
      <c r="B13" s="57">
        <f>Summary!D3</f>
        <v/>
      </c>
      <c r="C13" s="49" t="n"/>
      <c r="D13" s="55" t="inlineStr">
        <is>
          <t>If eligible for consolidated expenses, ignore full expense boxes below (under detailed expenses) and fill in this single box</t>
        </is>
      </c>
      <c r="E13" s="58" t="n"/>
      <c r="F13" s="47" t="n"/>
      <c r="G13" s="47" t="n"/>
      <c r="H13" s="47" t="n"/>
      <c r="I13" s="47" t="n"/>
      <c r="J13" s="47" t="n"/>
      <c r="K13" s="47" t="n"/>
      <c r="L13" s="47" t="n"/>
      <c r="M13" s="47" t="n"/>
      <c r="N13" s="47" t="n"/>
      <c r="O13" s="47" t="n"/>
      <c r="P13" s="47" t="n"/>
      <c r="Q13" s="47" t="n"/>
    </row>
    <row r="14" ht="30" customHeight="1">
      <c r="A14" s="59" t="inlineStr">
        <is>
          <t>Residential finance costs</t>
        </is>
      </c>
      <c r="B14" s="57" t="n"/>
      <c r="C14" s="49" t="n"/>
      <c r="D14" s="55" t="inlineStr">
        <is>
          <t>The residential financial cost deductible from rental income (tax relief)</t>
        </is>
      </c>
      <c r="E14" s="58" t="n"/>
      <c r="F14" s="47" t="n"/>
      <c r="G14" s="47" t="n"/>
      <c r="H14" s="47" t="n"/>
      <c r="I14" s="47" t="n"/>
      <c r="J14" s="47" t="n"/>
      <c r="K14" s="47" t="n"/>
      <c r="L14" s="47" t="n"/>
      <c r="M14" s="47" t="n"/>
      <c r="N14" s="47" t="n"/>
      <c r="O14" s="47" t="n"/>
      <c r="P14" s="47" t="n"/>
      <c r="Q14" s="47" t="n"/>
    </row>
    <row r="15" ht="30" customHeight="1">
      <c r="A15" s="59" t="inlineStr">
        <is>
          <t>Residential financial costs carried forward</t>
        </is>
      </c>
      <c r="B15" s="57" t="n"/>
      <c r="C15" s="49" t="n"/>
      <c r="D15" s="55" t="inlineStr">
        <is>
          <t>Amount of residential financial costs carried forward.</t>
        </is>
      </c>
      <c r="E15" s="58" t="n"/>
      <c r="F15" s="47" t="n"/>
      <c r="G15" s="47" t="n"/>
      <c r="H15" s="47" t="n"/>
      <c r="I15" s="47" t="n"/>
      <c r="J15" s="47" t="n"/>
      <c r="K15" s="47" t="n"/>
      <c r="L15" s="47" t="n"/>
      <c r="M15" s="47" t="n"/>
      <c r="N15" s="47" t="n"/>
      <c r="O15" s="47" t="n"/>
      <c r="P15" s="47" t="n"/>
      <c r="Q15" s="47" t="n"/>
    </row>
    <row r="16" ht="30" customHeight="1">
      <c r="A16" s="59" t="inlineStr">
        <is>
          <t>Rent-a-room / amounts claimed</t>
        </is>
      </c>
      <c r="B16" s="57" t="n"/>
      <c r="C16" s="49" t="n"/>
      <c r="D16" s="55" t="inlineStr">
        <is>
          <t>The amount of UK Furnished Holiday Lettings rent claimed.</t>
        </is>
      </c>
      <c r="E16" s="58" t="n"/>
      <c r="F16" s="47" t="n"/>
      <c r="G16" s="47" t="n"/>
      <c r="H16" s="47" t="n"/>
      <c r="I16" s="47" t="n"/>
      <c r="J16" s="47" t="n"/>
      <c r="K16" s="47" t="n"/>
      <c r="L16" s="47" t="n"/>
      <c r="M16" s="47" t="n"/>
      <c r="N16" s="47" t="n"/>
      <c r="O16" s="47" t="n"/>
      <c r="P16" s="47" t="n"/>
      <c r="Q16" s="47" t="n"/>
    </row>
    <row r="17" ht="30" customHeight="1">
      <c r="A17" s="49" t="n"/>
      <c r="B17" s="49" t="n"/>
      <c r="C17" s="49" t="n"/>
      <c r="D17" s="49" t="n"/>
      <c r="E17" s="58" t="n"/>
      <c r="F17" s="47" t="n"/>
      <c r="G17" s="47" t="n"/>
      <c r="H17" s="47" t="n"/>
      <c r="I17" s="47" t="n"/>
      <c r="J17" s="47" t="n"/>
      <c r="K17" s="47" t="n"/>
      <c r="L17" s="47" t="n"/>
      <c r="M17" s="47" t="n"/>
      <c r="N17" s="47" t="n"/>
      <c r="O17" s="47" t="n"/>
      <c r="P17" s="47" t="n"/>
      <c r="Q17" s="47" t="n"/>
    </row>
    <row r="18" ht="30" customHeight="1">
      <c r="A18" s="60" t="inlineStr">
        <is>
          <t>OR</t>
        </is>
      </c>
      <c r="B18" s="49" t="n"/>
      <c r="C18" s="61" t="n"/>
      <c r="D18" s="49" t="n"/>
      <c r="E18" s="58" t="n"/>
      <c r="F18" s="47" t="n"/>
      <c r="G18" s="47" t="n"/>
      <c r="H18" s="47" t="n"/>
      <c r="I18" s="47" t="n"/>
      <c r="J18" s="47" t="n"/>
      <c r="K18" s="47" t="n"/>
      <c r="L18" s="47" t="n"/>
      <c r="M18" s="47" t="n"/>
      <c r="N18" s="47" t="n"/>
      <c r="O18" s="47" t="n"/>
      <c r="P18" s="47" t="n"/>
      <c r="Q18" s="47" t="n"/>
    </row>
    <row r="19" ht="30" customHeight="1">
      <c r="A19" s="62" t="n"/>
      <c r="B19" s="49" t="n"/>
      <c r="C19" s="49" t="n"/>
      <c r="D19" s="49" t="n"/>
      <c r="E19" s="58" t="n"/>
      <c r="F19" s="47" t="n"/>
      <c r="G19" s="47" t="n"/>
      <c r="H19" s="47" t="n"/>
      <c r="I19" s="47" t="n"/>
      <c r="J19" s="47" t="n"/>
      <c r="K19" s="47" t="n"/>
      <c r="L19" s="47" t="n"/>
      <c r="M19" s="47" t="n"/>
      <c r="N19" s="47" t="n"/>
      <c r="O19" s="47" t="n"/>
      <c r="P19" s="47" t="n"/>
      <c r="Q19" s="47" t="n"/>
    </row>
    <row r="20" ht="30" customHeight="1">
      <c r="A20" s="53" t="inlineStr">
        <is>
          <t>DETAILED EXPENSES</t>
        </is>
      </c>
      <c r="B20" s="53" t="inlineStr">
        <is>
          <t>AMOUNT (£)</t>
        </is>
      </c>
      <c r="C20" s="58" t="n"/>
      <c r="D20" s="63" t="n"/>
      <c r="E20" s="58" t="n"/>
      <c r="F20" s="47" t="n"/>
      <c r="G20" s="47" t="n"/>
      <c r="H20" s="47" t="n"/>
      <c r="I20" s="47" t="n"/>
      <c r="J20" s="47" t="n"/>
      <c r="K20" s="47" t="n"/>
      <c r="L20" s="47" t="n"/>
      <c r="M20" s="47" t="n"/>
      <c r="N20" s="47" t="n"/>
      <c r="O20" s="47" t="n"/>
      <c r="P20" s="47" t="n"/>
      <c r="Q20" s="47" t="n"/>
    </row>
    <row r="21" ht="30" customHeight="1">
      <c r="A21" s="49" t="inlineStr">
        <is>
          <t>Repairs and maintenance</t>
        </is>
      </c>
      <c r="B21" s="54" t="n"/>
      <c r="C21" s="64" t="n"/>
      <c r="D21" s="55" t="inlineStr">
        <is>
          <t>Property repairs and maintenance.</t>
        </is>
      </c>
      <c r="E21" s="58" t="n"/>
      <c r="F21" s="47" t="n"/>
      <c r="G21" s="47" t="n"/>
      <c r="H21" s="47" t="n"/>
      <c r="I21" s="47" t="n"/>
      <c r="J21" s="47" t="n"/>
      <c r="K21" s="47" t="n"/>
      <c r="L21" s="47" t="n"/>
      <c r="M21" s="47" t="n"/>
      <c r="N21" s="47" t="n"/>
      <c r="O21" s="47" t="n"/>
      <c r="P21" s="47" t="n"/>
      <c r="Q21" s="47" t="n"/>
    </row>
    <row r="22" ht="30" customHeight="1">
      <c r="A22" s="49" t="inlineStr">
        <is>
          <t>Premises running costs</t>
        </is>
      </c>
      <c r="B22" s="57" t="n"/>
      <c r="C22" s="58" t="n"/>
      <c r="D22" s="55" t="inlineStr">
        <is>
          <t>Rent, rates, insurance, ground rents and other costs.</t>
        </is>
      </c>
      <c r="E22" s="58" t="n"/>
      <c r="F22" s="47" t="n"/>
      <c r="G22" s="47" t="n"/>
      <c r="H22" s="47" t="n"/>
      <c r="I22" s="47" t="n"/>
      <c r="J22" s="47" t="n"/>
      <c r="K22" s="47" t="n"/>
      <c r="L22" s="47" t="n"/>
      <c r="M22" s="47" t="n"/>
      <c r="N22" s="47" t="n"/>
      <c r="O22" s="47" t="n"/>
      <c r="P22" s="47" t="n"/>
      <c r="Q22" s="47" t="n"/>
    </row>
    <row r="23" ht="30" customHeight="1">
      <c r="A23" s="49" t="inlineStr">
        <is>
          <t>Cost of services</t>
        </is>
      </c>
      <c r="B23" s="57" t="n"/>
      <c r="C23" s="58" t="n"/>
      <c r="D23" s="55" t="inlineStr">
        <is>
          <t>Cost of services provided, including wages.</t>
        </is>
      </c>
      <c r="E23" s="58" t="n"/>
      <c r="F23" s="47" t="n"/>
      <c r="G23" s="47" t="n"/>
      <c r="H23" s="47" t="n"/>
      <c r="I23" s="47" t="n"/>
      <c r="J23" s="47" t="n"/>
      <c r="K23" s="47" t="n"/>
      <c r="L23" s="47" t="n"/>
      <c r="M23" s="47" t="n"/>
      <c r="N23" s="47" t="n"/>
      <c r="O23" s="47" t="n"/>
      <c r="P23" s="47" t="n"/>
      <c r="Q23" s="47" t="n"/>
    </row>
    <row r="24" ht="30" customHeight="1">
      <c r="A24" s="49" t="inlineStr">
        <is>
          <t>Professional fees</t>
        </is>
      </c>
      <c r="B24" s="57" t="n"/>
      <c r="C24" s="58" t="n"/>
      <c r="D24" s="55" t="inlineStr">
        <is>
          <t xml:space="preserve">Legal, management and other professional fees. </t>
        </is>
      </c>
      <c r="E24" s="65" t="n"/>
      <c r="F24" s="47" t="n"/>
      <c r="G24" s="47" t="n"/>
      <c r="H24" s="47" t="n"/>
      <c r="I24" s="47" t="n"/>
      <c r="J24" s="47" t="n"/>
      <c r="K24" s="47" t="n"/>
      <c r="L24" s="47" t="n"/>
      <c r="M24" s="47" t="n"/>
      <c r="N24" s="47" t="n"/>
      <c r="O24" s="47" t="n"/>
      <c r="P24" s="47" t="n"/>
      <c r="Q24" s="47" t="n"/>
    </row>
    <row r="25" ht="30" customHeight="1">
      <c r="A25" s="49" t="inlineStr">
        <is>
          <t>Travel costs</t>
        </is>
      </c>
      <c r="B25" s="57" t="n"/>
      <c r="C25" s="58" t="n"/>
      <c r="D25" s="55" t="inlineStr">
        <is>
          <t>Car, van and travel costs incurred in running a property business.</t>
        </is>
      </c>
      <c r="E25" s="65" t="n"/>
      <c r="F25" s="47" t="n"/>
      <c r="G25" s="47" t="n"/>
      <c r="H25" s="47" t="n"/>
      <c r="I25" s="47" t="n"/>
      <c r="J25" s="47" t="n"/>
      <c r="K25" s="47" t="n"/>
      <c r="L25" s="47" t="n"/>
      <c r="M25" s="47" t="n"/>
      <c r="N25" s="47" t="n"/>
      <c r="O25" s="47" t="n"/>
      <c r="P25" s="47" t="n"/>
      <c r="Q25" s="47" t="n"/>
    </row>
    <row r="26" ht="30" customHeight="1">
      <c r="A26" s="49" t="inlineStr">
        <is>
          <t>Other allowable property expenses</t>
        </is>
      </c>
      <c r="B26" s="57" t="n"/>
      <c r="C26" s="58" t="n"/>
      <c r="D26" s="55" t="inlineStr">
        <is>
          <t>Other allowable property expenses.</t>
        </is>
      </c>
      <c r="E26" s="65" t="n"/>
      <c r="F26" s="47" t="n"/>
      <c r="G26" s="47" t="n"/>
      <c r="H26" s="47" t="n"/>
      <c r="I26" s="47" t="n"/>
      <c r="J26" s="47" t="n"/>
      <c r="K26" s="47" t="n"/>
      <c r="L26" s="47" t="n"/>
      <c r="M26" s="47" t="n"/>
      <c r="N26" s="47" t="n"/>
      <c r="O26" s="47" t="n"/>
      <c r="P26" s="47" t="n"/>
      <c r="Q26" s="47" t="n"/>
    </row>
    <row r="27" ht="29" customHeight="1">
      <c r="A27" s="49" t="inlineStr">
        <is>
          <t>Financial cost</t>
        </is>
      </c>
      <c r="B27" s="57" t="n"/>
      <c r="C27" s="58" t="n"/>
      <c r="D27" s="55" t="inlineStr">
        <is>
          <t>Loan interest and other financial costs.</t>
        </is>
      </c>
      <c r="E27" s="47" t="n"/>
      <c r="F27" s="47" t="n"/>
      <c r="G27" s="47" t="n"/>
      <c r="H27" s="47" t="n"/>
      <c r="I27" s="47" t="n"/>
      <c r="J27" s="47" t="n"/>
      <c r="K27" s="47" t="n"/>
      <c r="L27" s="47" t="n"/>
      <c r="M27" s="47" t="n"/>
      <c r="N27" s="47" t="n"/>
      <c r="O27" s="47" t="n"/>
      <c r="P27" s="47" t="n"/>
      <c r="Q27" s="47" t="n"/>
    </row>
    <row r="28" ht="30" customHeight="1">
      <c r="A28" s="61" t="inlineStr">
        <is>
          <t>Residential finance costs</t>
        </is>
      </c>
      <c r="B28" s="66" t="n"/>
      <c r="C28" s="65" t="n"/>
      <c r="D28" s="67" t="inlineStr">
        <is>
          <t>The residential financial cost deductible from rental income (tax relief).</t>
        </is>
      </c>
      <c r="E28" s="47" t="n"/>
      <c r="F28" s="47" t="n"/>
      <c r="G28" s="47" t="n"/>
      <c r="H28" s="47" t="n"/>
      <c r="I28" s="47" t="n"/>
      <c r="J28" s="47" t="n"/>
      <c r="K28" s="47" t="n"/>
      <c r="L28" s="47" t="n"/>
      <c r="M28" s="47" t="n"/>
      <c r="N28" s="47" t="n"/>
      <c r="O28" s="47" t="n"/>
      <c r="P28" s="47" t="n"/>
      <c r="Q28" s="47" t="n"/>
    </row>
    <row r="29" ht="30" customHeight="1">
      <c r="A29" s="61" t="inlineStr">
        <is>
          <t>Residential financial costs carried forward</t>
        </is>
      </c>
      <c r="B29" s="66" t="n"/>
      <c r="C29" s="65" t="n"/>
      <c r="D29" s="67" t="inlineStr">
        <is>
          <t>Amount of residential financial costs carried forward.</t>
        </is>
      </c>
      <c r="E29" s="47" t="n"/>
      <c r="F29" s="47" t="n"/>
      <c r="G29" s="47" t="n"/>
      <c r="H29" s="47" t="n"/>
      <c r="I29" s="47" t="n"/>
      <c r="J29" s="47" t="n"/>
      <c r="K29" s="47" t="n"/>
      <c r="L29" s="47" t="n"/>
      <c r="M29" s="47" t="n"/>
      <c r="N29" s="47" t="n"/>
      <c r="O29" s="47" t="n"/>
      <c r="P29" s="47" t="n"/>
      <c r="Q29" s="47" t="n"/>
    </row>
    <row r="30" ht="29" customHeight="1">
      <c r="A30" s="61" t="inlineStr">
        <is>
          <t>Rent-a-room / amounts claimed</t>
        </is>
      </c>
      <c r="B30" s="66" t="n"/>
      <c r="C30" s="65" t="n"/>
      <c r="D30" s="67" t="inlineStr">
        <is>
          <t>The amount of UK Furnished Holiday Lettings rent claimed.</t>
        </is>
      </c>
      <c r="E30" s="47" t="n"/>
      <c r="F30" s="47" t="n"/>
      <c r="G30" s="47" t="n"/>
      <c r="H30" s="47" t="n"/>
      <c r="I30" s="47" t="n"/>
      <c r="J30" s="47" t="n"/>
      <c r="K30" s="47" t="n"/>
      <c r="L30" s="47" t="n"/>
      <c r="M30" s="47" t="n"/>
      <c r="N30" s="47" t="n"/>
      <c r="O30" s="47" t="n"/>
      <c r="P30" s="47" t="n"/>
      <c r="Q30" s="47" t="n"/>
    </row>
    <row r="31" ht="15.75" customHeight="1">
      <c r="A31" s="47" t="n"/>
      <c r="B31" s="47" t="n"/>
      <c r="C31" s="47" t="n"/>
      <c r="D31" s="47" t="n"/>
      <c r="E31" s="47" t="n"/>
      <c r="F31" s="47" t="n"/>
      <c r="G31" s="47" t="n"/>
      <c r="H31" s="47" t="n"/>
      <c r="I31" s="47" t="n"/>
      <c r="J31" s="47" t="n"/>
      <c r="K31" s="47" t="n"/>
      <c r="L31" s="47" t="n"/>
      <c r="M31" s="47" t="n"/>
      <c r="N31" s="47" t="n"/>
      <c r="O31" s="47" t="n"/>
      <c r="P31" s="47" t="n"/>
      <c r="Q31" s="47" t="n"/>
    </row>
    <row r="32" ht="15.75" customHeight="1">
      <c r="A32" s="47" t="n"/>
      <c r="B32" s="47" t="n"/>
      <c r="C32" s="47" t="n"/>
      <c r="D32" s="47" t="n"/>
      <c r="E32" s="47" t="n"/>
      <c r="F32" s="47" t="n"/>
      <c r="G32" s="47" t="n"/>
      <c r="H32" s="47" t="n"/>
      <c r="I32" s="47" t="n"/>
      <c r="J32" s="47" t="n"/>
      <c r="K32" s="47" t="n"/>
      <c r="L32" s="47" t="n"/>
      <c r="M32" s="47" t="n"/>
      <c r="N32" s="47" t="n"/>
      <c r="O32" s="47" t="n"/>
      <c r="P32" s="47" t="n"/>
      <c r="Q32" s="47" t="n"/>
    </row>
    <row r="33" ht="15.75" customHeight="1">
      <c r="A33" s="47" t="n"/>
      <c r="B33" s="47" t="n"/>
      <c r="C33" s="47" t="n"/>
      <c r="D33" s="47" t="n"/>
      <c r="E33" s="47" t="n"/>
      <c r="F33" s="47" t="n"/>
      <c r="G33" s="47" t="n"/>
      <c r="H33" s="47" t="n"/>
      <c r="I33" s="47" t="n"/>
      <c r="J33" s="47" t="n"/>
      <c r="K33" s="47" t="n"/>
      <c r="L33" s="47" t="n"/>
      <c r="M33" s="47" t="n"/>
      <c r="N33" s="47" t="n"/>
      <c r="O33" s="47" t="n"/>
      <c r="P33" s="47" t="n"/>
      <c r="Q33" s="47" t="n"/>
    </row>
    <row r="34" ht="15.75" customHeight="1">
      <c r="A34" s="47" t="n"/>
      <c r="B34" s="47" t="n"/>
      <c r="C34" s="47" t="n"/>
      <c r="D34" s="47" t="n"/>
      <c r="E34" s="47" t="n"/>
      <c r="F34" s="47" t="n"/>
      <c r="G34" s="47" t="n"/>
      <c r="H34" s="47" t="n"/>
      <c r="I34" s="47" t="n"/>
      <c r="J34" s="47" t="n"/>
      <c r="K34" s="47" t="n"/>
      <c r="L34" s="47" t="n"/>
      <c r="M34" s="47" t="n"/>
      <c r="N34" s="47" t="n"/>
      <c r="O34" s="47" t="n"/>
      <c r="P34" s="47" t="n"/>
      <c r="Q34" s="47" t="n"/>
    </row>
    <row r="35" ht="15.75" customHeight="1">
      <c r="A35" s="47" t="n"/>
      <c r="B35" s="47" t="n"/>
      <c r="C35" s="47" t="n"/>
      <c r="D35" s="47" t="n"/>
      <c r="E35" s="47" t="n"/>
      <c r="F35" s="47" t="n"/>
      <c r="G35" s="47" t="n"/>
      <c r="H35" s="47" t="n"/>
      <c r="I35" s="47" t="n"/>
      <c r="J35" s="47" t="n"/>
      <c r="K35" s="47" t="n"/>
      <c r="L35" s="47" t="n"/>
      <c r="M35" s="47" t="n"/>
      <c r="N35" s="47" t="n"/>
      <c r="O35" s="47" t="n"/>
      <c r="P35" s="47" t="n"/>
      <c r="Q35" s="47" t="n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4">
    <mergeCell ref="G3:Q4"/>
    <mergeCell ref="G7:Q8"/>
    <mergeCell ref="F3:F4"/>
    <mergeCell ref="F7:F8"/>
  </mergeCells>
  <printOptions horizontalCentered="0" verticalCentered="0" headings="0" gridLines="0" gridLinesSet="1"/>
  <pageMargins left="0.7" right="0.7" top="0.75" bottom="0.75" header="0.511811023622047" footer="0.511811023622047"/>
  <pageSetup orientation="landscape" paperSize="1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zoomScale="120" zoomScaleNormal="120" workbookViewId="0">
      <pane ySplit="1" topLeftCell="A2" activePane="bottomLeft" state="frozen"/>
      <selection pane="bottomLeft" activeCell="F12" sqref="F12"/>
    </sheetView>
  </sheetViews>
  <sheetFormatPr baseColWidth="10" defaultRowHeight="16"/>
  <cols>
    <col width="25.1640625" customWidth="1" min="1" max="1"/>
    <col width="14.83203125" customWidth="1" min="2" max="4"/>
    <col width="18.83203125" customWidth="1" min="5" max="5"/>
  </cols>
  <sheetData>
    <row r="1" customFormat="1" s="6">
      <c r="B1" s="6" t="inlineStr">
        <is>
          <t>Q1</t>
        </is>
      </c>
      <c r="C1" s="6" t="inlineStr">
        <is>
          <t>Q1 + Q2</t>
        </is>
      </c>
      <c r="D1" s="6" t="inlineStr">
        <is>
          <t>Q1 + Q2 + Q3</t>
        </is>
      </c>
      <c r="E1" s="6" t="inlineStr">
        <is>
          <t>Q1 + Q2 + Q3 + Q4</t>
        </is>
      </c>
    </row>
    <row r="2">
      <c r="A2" t="inlineStr">
        <is>
          <t>Income (cumulative)</t>
        </is>
      </c>
      <c r="B2" s="37">
        <f>SUMIFS(
  '2026-27 Digital Records'!E:E,
  '2026-27 Digital Records'!$C:$C,"Income",
  '2026-27 Digital Records'!$A:$A,"&gt;="&amp;DATE(2026,4,6),
  '2026-27 Digital Records'!$A:$A,"&lt;="&amp;DATE(2026,7,5)
)</f>
        <v/>
      </c>
      <c r="C2" s="37">
        <f>SUMIFS(
  '2026-27 Digital Records'!E:E,
  '2026-27 Digital Records'!$C:$C,"Income",
  '2026-27 Digital Records'!$A:$A,"&gt;="&amp;DATE(2026,4,6),
  '2026-27 Digital Records'!$A:$A,"&lt;="&amp;DATE(2026,10,5)
)</f>
        <v/>
      </c>
      <c r="D2" s="37">
        <f>SUMIFS(
  '2026-27 Digital Records'!E:E,
  '2026-27 Digital Records'!$C:$C,"Income",
  '2026-27 Digital Records'!$A:$A,"&gt;="&amp;DATE(2026,4,6),
  '2026-27 Digital Records'!$A:$A,"&lt;="&amp;DATE(2027,1,5)
)</f>
        <v/>
      </c>
      <c r="E2" s="37">
        <f>SUMIFS(
  '2026-27 Digital Records'!E:E,
  '2026-27 Digital Records'!$C:$C,"Income",
  '2026-27 Digital Records'!$A:$A,"&gt;="&amp;DATE(2026,4,6),
  '2026-27 Digital Records'!$A:$A,"&lt;="&amp;DATE(2027,4,5)
)</f>
        <v/>
      </c>
    </row>
    <row r="3" ht="17" customHeight="1" thickBot="1">
      <c r="A3" t="inlineStr">
        <is>
          <t>Expense (cumulative)</t>
        </is>
      </c>
      <c r="B3" s="38">
        <f>SUMIFS(
  '2026-27 Digital Records'!E:E,
  '2026-27 Digital Records'!$C:$C,"Expense",
  '2026-27 Digital Records'!$A:$A,"&gt;="&amp;DATE(2026,4,6),
  '2026-27 Digital Records'!$A:$A,"&lt;="&amp;DATE(2026,7,5)
)</f>
        <v/>
      </c>
      <c r="C3" s="38">
        <f>SUMIFS(
  '2026-27 Digital Records'!E:E,
  '2026-27 Digital Records'!$C:$C,"Expense",
  '2026-27 Digital Records'!$A:$A,"&gt;="&amp;DATE(2026,4,6),
  '2026-27 Digital Records'!$A:$A,"&lt;="&amp;DATE(2026,10,5)
)</f>
        <v/>
      </c>
      <c r="D3" s="38">
        <f>SUMIFS(
  '2026-27 Digital Records'!E:E,
  '2026-27 Digital Records'!$C:$C,"Expense",
  '2026-27 Digital Records'!$A:$A,"&gt;="&amp;DATE(2026,4,6),
  '2026-27 Digital Records'!$A:$A,"&lt;="&amp;DATE(2027,1,5)
)</f>
        <v/>
      </c>
      <c r="E3" s="38">
        <f>SUMIFS(
  '2026-27 Digital Records'!E:E,
  '2026-27 Digital Records'!$C:$C,"Expense",
  '2026-27 Digital Records'!$A:$A,"&gt;="&amp;DATE(2026,4,6),
  '2026-27 Digital Records'!$A:$A,"&lt;="&amp;DATE(2027,4,5)
)</f>
        <v/>
      </c>
    </row>
    <row r="4" ht="17" customHeight="1" thickTop="1">
      <c r="A4" t="inlineStr">
        <is>
          <t>Profit</t>
        </is>
      </c>
      <c r="B4" s="37">
        <f>B2-B3</f>
        <v/>
      </c>
      <c r="C4" s="37">
        <f>C2-C3</f>
        <v/>
      </c>
      <c r="D4" s="37">
        <f>D2-D3</f>
        <v/>
      </c>
      <c r="E4" s="37">
        <f>E2-E3</f>
        <v/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zoomScale="120" zoomScaleNormal="120" workbookViewId="0">
      <pane ySplit="1" topLeftCell="A2" activePane="bottomLeft" state="frozen"/>
      <selection pane="bottomLeft" activeCell="B19" sqref="B19"/>
    </sheetView>
  </sheetViews>
  <sheetFormatPr baseColWidth="10" defaultRowHeight="16"/>
  <cols>
    <col width="33" customWidth="1" min="1" max="1"/>
    <col width="16.83203125" customWidth="1" min="2" max="5"/>
  </cols>
  <sheetData>
    <row r="1">
      <c r="A1" s="6" t="n"/>
      <c r="B1" s="6" t="inlineStr">
        <is>
          <t>Q1</t>
        </is>
      </c>
      <c r="C1" s="6" t="inlineStr">
        <is>
          <t>Q1 + Q2</t>
        </is>
      </c>
      <c r="D1" s="6" t="inlineStr">
        <is>
          <t>Q1 + Q2 + Q3</t>
        </is>
      </c>
      <c r="E1" s="6" t="inlineStr">
        <is>
          <t>Q1 + Q2 + Q3 + Q4</t>
        </is>
      </c>
    </row>
    <row r="2">
      <c r="A2" t="inlineStr">
        <is>
          <t>Income</t>
        </is>
      </c>
      <c r="B2" s="37">
        <f>SUMIFS(
  '2026-27 Digital Records'!E:E,
  '2026-27 Digital Records'!$C:$C,"Income",
  '2026-27 Digital Records'!$A:$A,"&gt;="&amp;DATE(2026,4,6),
  '2026-27 Digital Records'!$A:$A,"&lt;="&amp;DATE(2026,7,5)
)</f>
        <v/>
      </c>
      <c r="C2" s="37">
        <f>SUMIFS(
  '2026-27 Digital Records'!E:E,
  '2026-27 Digital Records'!$C:$C,"Income",
  '2026-27 Digital Records'!$A:$A,"&gt;="&amp;DATE(2026,4,6),
  '2026-27 Digital Records'!$A:$A,"&lt;="&amp;DATE(2026,10,5)
)</f>
        <v/>
      </c>
      <c r="D2" s="37">
        <f>SUMIFS(
  '2026-27 Digital Records'!E:E,
  '2026-27 Digital Records'!$C:$C,"Income",
  '2026-27 Digital Records'!$A:$A,"&gt;="&amp;DATE(2026,4,6),
  '2026-27 Digital Records'!$A:$A,"&lt;="&amp;DATE(2027,1,5)
)</f>
        <v/>
      </c>
      <c r="E2" s="37">
        <f>SUMIFS(
  '2026-27 Digital Records'!E:E,
  '2026-27 Digital Records'!$C:$C,"Income",
  '2026-27 Digital Records'!$A:$A,"&gt;="&amp;DATE(2026,4,6),
  '2026-27 Digital Records'!$A:$A,"&lt;="&amp;DATE(2027,4,5)
)</f>
        <v/>
      </c>
    </row>
    <row r="3">
      <c r="A3" t="inlineStr">
        <is>
          <t>Other business income</t>
        </is>
      </c>
      <c r="B3" s="37" t="n">
        <v>0</v>
      </c>
      <c r="C3" s="37" t="n">
        <v>0</v>
      </c>
      <c r="D3" s="37" t="n">
        <v>0</v>
      </c>
      <c r="E3" s="37" t="n">
        <v>0</v>
      </c>
    </row>
    <row r="4">
      <c r="A4" t="inlineStr">
        <is>
          <t>Tax taken off trading income</t>
        </is>
      </c>
      <c r="B4" s="37" t="n">
        <v>0</v>
      </c>
      <c r="C4" s="37" t="n">
        <v>0</v>
      </c>
      <c r="D4" s="37" t="n">
        <v>0</v>
      </c>
      <c r="E4" s="37" t="n">
        <v>0</v>
      </c>
    </row>
    <row r="6">
      <c r="A6" t="inlineStr">
        <is>
          <t>Repairs and maintenance</t>
        </is>
      </c>
      <c r="B6" s="37">
        <f>SUMIFS(
  '2026-27 Digital Records'!E:E,
  '2026-27 Digital Records'!$D:$D,A6,
  '2026-27 Digital Records'!$A:$A,"&gt;="&amp;DATE(2026,4,6),
  '2026-27 Digital Records'!$A:$A,"&lt;="&amp;DATE(2026,7,5)
)</f>
        <v/>
      </c>
      <c r="C6" s="37">
        <f>SUMIFS(
  '2026-27 Digital Records'!E:E,
  '2026-27 Digital Records'!$D:$D,A6,
  '2026-27 Digital Records'!$A:$A,"&gt;="&amp;DATE(2026,4,6),
  '2026-27 Digital Records'!$A:$A,"&lt;="&amp;DATE(2026,10,5)
)</f>
        <v/>
      </c>
      <c r="D6" s="37">
        <f>SUMIFS(
  '2026-27 Digital Records'!E:E,
  '2026-27 Digital Records'!$D:$D,A6,
  '2026-27 Digital Records'!$A:$A,"&gt;="&amp;DATE(2026,4,6),
  '2026-27 Digital Records'!$A:$A,"&lt;="&amp;DATE(2027,1,5)
)</f>
        <v/>
      </c>
      <c r="E6" s="37">
        <f>SUMIFS(
  '2026-27 Digital Records'!E:E,
  '2026-27 Digital Records'!$D:$D,A6,
  '2026-27 Digital Records'!$A:$A,"&gt;="&amp;DATE(2026,4,6),
  '2026-27 Digital Records'!$A:$A,"&lt;="&amp;DATE(2027,4,5)
)</f>
        <v/>
      </c>
    </row>
    <row r="7">
      <c r="A7" t="inlineStr">
        <is>
          <t>Premises running costs</t>
        </is>
      </c>
      <c r="B7" s="37">
        <f>SUMIFS(
  '2026-27 Digital Records'!E:E,
  '2026-27 Digital Records'!$D:$D,A7,
  '2026-27 Digital Records'!$A:$A,"&gt;="&amp;DATE(2026,4,6),
  '2026-27 Digital Records'!$A:$A,"&lt;="&amp;DATE(2026,7,5)
)</f>
        <v/>
      </c>
      <c r="C7" s="37">
        <f>SUMIFS(
  '2026-27 Digital Records'!E:E,
  '2026-27 Digital Records'!$D:$D,A7,
  '2026-27 Digital Records'!$A:$A,"&gt;="&amp;DATE(2026,4,6),
  '2026-27 Digital Records'!$A:$A,"&lt;="&amp;DATE(2026,10,5)
)</f>
        <v/>
      </c>
      <c r="D7" s="37">
        <f>SUMIFS(
  '2026-27 Digital Records'!E:E,
  '2026-27 Digital Records'!$D:$D,A7,
  '2026-27 Digital Records'!$A:$A,"&gt;="&amp;DATE(2026,4,6),
  '2026-27 Digital Records'!$A:$A,"&lt;="&amp;DATE(2027,1,5)
)</f>
        <v/>
      </c>
      <c r="E7" s="37">
        <f>SUMIFS(
  '2026-27 Digital Records'!E:E,
  '2026-27 Digital Records'!$D:$D,A7,
  '2026-27 Digital Records'!$A:$A,"&gt;="&amp;DATE(2026,4,6),
  '2026-27 Digital Records'!$A:$A,"&lt;="&amp;DATE(2027,4,5)
)</f>
        <v/>
      </c>
    </row>
    <row r="8">
      <c r="A8" t="inlineStr">
        <is>
          <t>Cost of services</t>
        </is>
      </c>
      <c r="B8" s="37">
        <f>SUMIFS(
  '2026-27 Digital Records'!E:E,
  '2026-27 Digital Records'!$D:$D,A8,
  '2026-27 Digital Records'!$A:$A,"&gt;="&amp;DATE(2026,4,6),
  '2026-27 Digital Records'!$A:$A,"&lt;="&amp;DATE(2026,7,5)
)</f>
        <v/>
      </c>
      <c r="C8" s="37">
        <f>SUMIFS(
  '2026-27 Digital Records'!E:E,
  '2026-27 Digital Records'!$D:$D,A8,
  '2026-27 Digital Records'!$A:$A,"&gt;="&amp;DATE(2026,4,6),
  '2026-27 Digital Records'!$A:$A,"&lt;="&amp;DATE(2026,10,5)
)</f>
        <v/>
      </c>
      <c r="D8" s="37">
        <f>SUMIFS(
  '2026-27 Digital Records'!E:E,
  '2026-27 Digital Records'!$D:$D,A8,
  '2026-27 Digital Records'!$A:$A,"&gt;="&amp;DATE(2026,4,6),
  '2026-27 Digital Records'!$A:$A,"&lt;="&amp;DATE(2027,1,5)
)</f>
        <v/>
      </c>
      <c r="E8" s="37">
        <f>SUMIFS(
  '2026-27 Digital Records'!E:E,
  '2026-27 Digital Records'!$D:$D,A8,
  '2026-27 Digital Records'!$A:$A,"&gt;="&amp;DATE(2026,4,6),
  '2026-27 Digital Records'!$A:$A,"&lt;="&amp;DATE(2027,4,5)
)</f>
        <v/>
      </c>
    </row>
    <row r="9">
      <c r="A9" t="inlineStr">
        <is>
          <t>Professional fees</t>
        </is>
      </c>
      <c r="B9" s="37">
        <f>SUMIFS(
  '2026-27 Digital Records'!E:E,
  '2026-27 Digital Records'!$D:$D,A9,
  '2026-27 Digital Records'!$A:$A,"&gt;="&amp;DATE(2026,4,6),
  '2026-27 Digital Records'!$A:$A,"&lt;="&amp;DATE(2026,7,5)
)</f>
        <v/>
      </c>
      <c r="C9" s="37">
        <f>SUMIFS(
  '2026-27 Digital Records'!E:E,
  '2026-27 Digital Records'!$D:$D,A9,
  '2026-27 Digital Records'!$A:$A,"&gt;="&amp;DATE(2026,4,6),
  '2026-27 Digital Records'!$A:$A,"&lt;="&amp;DATE(2026,10,5)
)</f>
        <v/>
      </c>
      <c r="D9" s="37">
        <f>SUMIFS(
  '2026-27 Digital Records'!E:E,
  '2026-27 Digital Records'!$D:$D,A9,
  '2026-27 Digital Records'!$A:$A,"&gt;="&amp;DATE(2026,4,6),
  '2026-27 Digital Records'!$A:$A,"&lt;="&amp;DATE(2027,1,5)
)</f>
        <v/>
      </c>
      <c r="E9" s="37">
        <f>SUMIFS(
  '2026-27 Digital Records'!E:E,
  '2026-27 Digital Records'!$D:$D,A9,
  '2026-27 Digital Records'!$A:$A,"&gt;="&amp;DATE(2026,4,6),
  '2026-27 Digital Records'!$A:$A,"&lt;="&amp;DATE(2027,4,5)
)</f>
        <v/>
      </c>
    </row>
    <row r="10">
      <c r="A10" t="inlineStr">
        <is>
          <t>Travel costs</t>
        </is>
      </c>
      <c r="B10" s="37">
        <f>SUMIFS(
  '2026-27 Digital Records'!E:E,
  '2026-27 Digital Records'!$D:$D,A10,
  '2026-27 Digital Records'!$A:$A,"&gt;="&amp;DATE(2026,4,6),
  '2026-27 Digital Records'!$A:$A,"&lt;="&amp;DATE(2026,7,5)
)</f>
        <v/>
      </c>
      <c r="C10" s="37">
        <f>SUMIFS(
  '2026-27 Digital Records'!E:E,
  '2026-27 Digital Records'!$D:$D,A10,
  '2026-27 Digital Records'!$A:$A,"&gt;="&amp;DATE(2026,4,6),
  '2026-27 Digital Records'!$A:$A,"&lt;="&amp;DATE(2026,10,5)
)</f>
        <v/>
      </c>
      <c r="D10" s="37">
        <f>SUMIFS(
  '2026-27 Digital Records'!E:E,
  '2026-27 Digital Records'!$D:$D,A10,
  '2026-27 Digital Records'!$A:$A,"&gt;="&amp;DATE(2026,4,6),
  '2026-27 Digital Records'!$A:$A,"&lt;="&amp;DATE(2027,1,5)
)</f>
        <v/>
      </c>
      <c r="E10" s="37">
        <f>SUMIFS(
  '2026-27 Digital Records'!E:E,
  '2026-27 Digital Records'!$D:$D,A10,
  '2026-27 Digital Records'!$A:$A,"&gt;="&amp;DATE(2026,4,6),
  '2026-27 Digital Records'!$A:$A,"&lt;="&amp;DATE(2027,4,5)
)</f>
        <v/>
      </c>
    </row>
    <row r="11">
      <c r="A11" t="inlineStr">
        <is>
          <t>Other allowable property expenses</t>
        </is>
      </c>
      <c r="B11" s="37">
        <f>SUMIFS(
  '2026-27 Digital Records'!E:E,
  '2026-27 Digital Records'!$D:$D,A11,
  '2026-27 Digital Records'!$A:$A,"&gt;="&amp;DATE(2026,4,6),
  '2026-27 Digital Records'!$A:$A,"&lt;="&amp;DATE(2026,7,5)
)</f>
        <v/>
      </c>
      <c r="C11" s="37">
        <f>SUMIFS(
  '2026-27 Digital Records'!E:E,
  '2026-27 Digital Records'!$D:$D,A11,
  '2026-27 Digital Records'!$A:$A,"&gt;="&amp;DATE(2026,4,6),
  '2026-27 Digital Records'!$A:$A,"&lt;="&amp;DATE(2026,10,5)
)</f>
        <v/>
      </c>
      <c r="D11" s="37">
        <f>SUMIFS(
  '2026-27 Digital Records'!E:E,
  '2026-27 Digital Records'!$D:$D,A11,
  '2026-27 Digital Records'!$A:$A,"&gt;="&amp;DATE(2026,4,6),
  '2026-27 Digital Records'!$A:$A,"&lt;="&amp;DATE(2027,1,5)
)</f>
        <v/>
      </c>
      <c r="E11" s="37">
        <f>SUMIFS(
  '2026-27 Digital Records'!E:E,
  '2026-27 Digital Records'!$D:$D,A11,
  '2026-27 Digital Records'!$A:$A,"&gt;="&amp;DATE(2026,4,6),
  '2026-27 Digital Records'!$A:$A,"&lt;="&amp;DATE(2027,4,5)
)</f>
        <v/>
      </c>
    </row>
    <row r="12">
      <c r="A12" t="inlineStr">
        <is>
          <t>Financial cost</t>
        </is>
      </c>
      <c r="B12" s="37">
        <f>SUMIFS(
  '2026-27 Digital Records'!E:E,
  '2026-27 Digital Records'!$D:$D,A12,
  '2026-27 Digital Records'!$A:$A,"&gt;="&amp;DATE(2026,4,6),
  '2026-27 Digital Records'!$A:$A,"&lt;="&amp;DATE(2026,7,5)
)</f>
        <v/>
      </c>
      <c r="C12" s="37">
        <f>SUMIFS(
  '2026-27 Digital Records'!E:E,
  '2026-27 Digital Records'!$D:$D,A12,
  '2026-27 Digital Records'!$A:$A,"&gt;="&amp;DATE(2026,4,6),
  '2026-27 Digital Records'!$A:$A,"&lt;="&amp;DATE(2026,10,5)
)</f>
        <v/>
      </c>
      <c r="D12" s="37">
        <f>SUMIFS(
  '2026-27 Digital Records'!E:E,
  '2026-27 Digital Records'!$D:$D,A12,
  '2026-27 Digital Records'!$A:$A,"&gt;="&amp;DATE(2026,4,6),
  '2026-27 Digital Records'!$A:$A,"&lt;="&amp;DATE(2027,1,5)
)</f>
        <v/>
      </c>
      <c r="E12" s="37">
        <f>SUMIFS(
  '2026-27 Digital Records'!E:E,
  '2026-27 Digital Records'!$D:$D,A12,
  '2026-27 Digital Records'!$A:$A,"&gt;="&amp;DATE(2026,4,6),
  '2026-27 Digital Records'!$A:$A,"&lt;="&amp;DATE(2027,4,5)
)</f>
        <v/>
      </c>
    </row>
    <row r="13">
      <c r="A13" t="inlineStr">
        <is>
          <t>Residential finance cost tax reduction</t>
        </is>
      </c>
      <c r="B13" s="37">
        <f>SUMIFS(
  '2026-27 Digital Records'!E:E,
  '2026-27 Digital Records'!$D:$D,A13,
  '2026-27 Digital Records'!$A:$A,"&gt;="&amp;DATE(2026,4,6),
  '2026-27 Digital Records'!$A:$A,"&lt;="&amp;DATE(2026,7,5)
)</f>
        <v/>
      </c>
      <c r="C13" s="37">
        <f>SUMIFS(
  '2026-27 Digital Records'!E:E,
  '2026-27 Digital Records'!$D:$D,A13,
  '2026-27 Digital Records'!$A:$A,"&gt;="&amp;DATE(2026,4,6),
  '2026-27 Digital Records'!$A:$A,"&lt;="&amp;DATE(2026,10,5)
)</f>
        <v/>
      </c>
      <c r="D13" s="37">
        <f>SUMIFS(
  '2026-27 Digital Records'!E:E,
  '2026-27 Digital Records'!$D:$D,A13,
  '2026-27 Digital Records'!$A:$A,"&gt;="&amp;DATE(2026,4,6),
  '2026-27 Digital Records'!$A:$A,"&lt;="&amp;DATE(2027,1,5)
)</f>
        <v/>
      </c>
      <c r="E13" s="37">
        <f>SUMIFS(
  '2026-27 Digital Records'!E:E,
  '2026-27 Digital Records'!$D:$D,A13,
  '2026-27 Digital Records'!$A:$A,"&gt;="&amp;DATE(2026,4,6),
  '2026-27 Digital Records'!$A:$A,"&lt;="&amp;DATE(2027,4,5)
)</f>
        <v/>
      </c>
    </row>
    <row r="14">
      <c r="A14" t="inlineStr">
        <is>
          <t>Residential financial costs carried forward</t>
        </is>
      </c>
      <c r="B14" s="37">
        <f>SUMIFS(
  '2026-27 Digital Records'!E:E,
  '2026-27 Digital Records'!$D:$D,A14,
  '2026-27 Digital Records'!$A:$A,"&gt;="&amp;DATE(2026,4,6),
  '2026-27 Digital Records'!$A:$A,"&lt;="&amp;DATE(2026,7,5)
)</f>
        <v/>
      </c>
      <c r="C14" s="37">
        <f>SUMIFS(
  '2026-27 Digital Records'!E:E,
  '2026-27 Digital Records'!$D:$D,A14,
  '2026-27 Digital Records'!$A:$A,"&gt;="&amp;DATE(2026,4,6),
  '2026-27 Digital Records'!$A:$A,"&lt;="&amp;DATE(2026,10,5)
)</f>
        <v/>
      </c>
      <c r="D14" s="37">
        <f>SUMIFS(
  '2026-27 Digital Records'!E:E,
  '2026-27 Digital Records'!$D:$D,A14,
  '2026-27 Digital Records'!$A:$A,"&gt;="&amp;DATE(2026,4,6),
  '2026-27 Digital Records'!$A:$A,"&lt;="&amp;DATE(2027,1,5)
)</f>
        <v/>
      </c>
      <c r="E14" s="37">
        <f>SUMIFS(
  '2026-27 Digital Records'!E:E,
  '2026-27 Digital Records'!$D:$D,A14,
  '2026-27 Digital Records'!$A:$A,"&gt;="&amp;DATE(2026,4,6),
  '2026-27 Digital Records'!$A:$A,"&lt;="&amp;DATE(2027,4,5)
)</f>
        <v/>
      </c>
    </row>
    <row r="15">
      <c r="A15" t="inlineStr">
        <is>
          <t>Rent-a-room / amounts claimed</t>
        </is>
      </c>
      <c r="B15" s="37">
        <f>SUMIFS(
  '2026-27 Digital Records'!E:E,
  '2026-27 Digital Records'!$D:$D,A15,
  '2026-27 Digital Records'!$A:$A,"&gt;="&amp;DATE(2026,4,6),
  '2026-27 Digital Records'!$A:$A,"&lt;="&amp;DATE(2026,7,5)
)</f>
        <v/>
      </c>
      <c r="C15" s="37">
        <f>SUMIFS(
  '2026-27 Digital Records'!E:E,
  '2026-27 Digital Records'!$D:$D,A15,
  '2026-27 Digital Records'!$A:$A,"&gt;="&amp;DATE(2026,4,6),
  '2026-27 Digital Records'!$A:$A,"&lt;="&amp;DATE(2026,10,5)
)</f>
        <v/>
      </c>
      <c r="D15" s="37">
        <f>SUMIFS(
  '2026-27 Digital Records'!E:E,
  '2026-27 Digital Records'!$D:$D,A15,
  '2026-27 Digital Records'!$A:$A,"&gt;="&amp;DATE(2026,4,6),
  '2026-27 Digital Records'!$A:$A,"&lt;="&amp;DATE(2027,1,5)
)</f>
        <v/>
      </c>
      <c r="E15" s="37">
        <f>SUMIFS(
  '2026-27 Digital Records'!E:E,
  '2026-27 Digital Records'!$D:$D,A15,
  '2026-27 Digital Records'!$A:$A,"&gt;="&amp;DATE(2026,4,6),
  '2026-27 Digital Records'!$A:$A,"&lt;="&amp;DATE(2027,4,5)
)</f>
        <v/>
      </c>
    </row>
    <row r="16">
      <c r="A16" s="3" t="n"/>
      <c r="B16" s="37" t="n"/>
      <c r="C16" s="37" t="n"/>
      <c r="D16" s="37" t="n"/>
      <c r="E16" s="37" t="n"/>
    </row>
    <row r="17" ht="17" customHeight="1" thickBot="1">
      <c r="A17" t="inlineStr">
        <is>
          <t>Total expenses</t>
        </is>
      </c>
      <c r="B17" s="38">
        <f>SUMIFS(
  '2026-27 Digital Records'!E:E,
  '2026-27 Digital Records'!$C:$C,"Expense",
  '2026-27 Digital Records'!$A:$A,"&gt;="&amp;DATE(2026,4,6),
  '2026-27 Digital Records'!$A:$A,"&lt;="&amp;DATE(2026,7,5)
)</f>
        <v/>
      </c>
      <c r="C17" s="38">
        <f>SUMIFS(
  '2026-27 Digital Records'!E:E,
  '2026-27 Digital Records'!$C:$C,"Expense",
  '2026-27 Digital Records'!$A:$A,"&gt;="&amp;DATE(2026,4,6),
  '2026-27 Digital Records'!$A:$A,"&lt;="&amp;DATE(2026,10,5)
)</f>
        <v/>
      </c>
      <c r="D17" s="38">
        <f>SUMIFS(
  '2026-27 Digital Records'!E:E,
  '2026-27 Digital Records'!$C:$C,"Expense",
  '2026-27 Digital Records'!$A:$A,"&gt;="&amp;DATE(2026,4,6),
  '2026-27 Digital Records'!$A:$A,"&lt;="&amp;DATE(2027,1,5)
)</f>
        <v/>
      </c>
      <c r="E17" s="38">
        <f>SUMIFS(
  '2026-27 Digital Records'!E:E,
  '2026-27 Digital Records'!$C:$C,"Expense",
  '2026-27 Digital Records'!$A:$A,"&gt;="&amp;DATE(2026,4,6),
  '2026-27 Digital Records'!$A:$A,"&lt;="&amp;DATE(2027,4,5)
)</f>
        <v/>
      </c>
    </row>
    <row r="18" ht="17" customHeight="1" thickTop="1"/>
    <row r="19">
      <c r="A19" t="inlineStr">
        <is>
          <t>Profit</t>
        </is>
      </c>
      <c r="B19" s="37">
        <f>B2-B17</f>
        <v/>
      </c>
      <c r="C19" s="37">
        <f>C2-C17</f>
        <v/>
      </c>
      <c r="D19" s="37">
        <f>D2-D17</f>
        <v/>
      </c>
      <c r="E19" s="37">
        <f>E2-E17</f>
        <v/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3"/>
  <sheetViews>
    <sheetView tabSelected="1" zoomScale="120" zoomScaleNormal="120" workbookViewId="0">
      <pane ySplit="1" topLeftCell="A2" activePane="bottomLeft" state="frozen"/>
      <selection pane="bottomLeft" activeCell="D12" sqref="D12"/>
    </sheetView>
  </sheetViews>
  <sheetFormatPr baseColWidth="10" defaultRowHeight="16"/>
  <cols>
    <col width="10.5" bestFit="1" customWidth="1" min="1" max="1"/>
    <col width="43" customWidth="1" min="2" max="2"/>
    <col width="18.5" bestFit="1" customWidth="1" min="3" max="3"/>
    <col width="37" bestFit="1" customWidth="1" style="7" min="4" max="4"/>
    <col width="14.6640625" customWidth="1" style="37" min="5" max="5"/>
  </cols>
  <sheetData>
    <row r="1" customFormat="1" s="3">
      <c r="A1" s="3" t="inlineStr">
        <is>
          <t>Date</t>
        </is>
      </c>
      <c r="B1" s="3" t="inlineStr">
        <is>
          <t>Description</t>
        </is>
      </c>
      <c r="C1" s="2" t="inlineStr">
        <is>
          <t>Type</t>
        </is>
      </c>
      <c r="D1" s="3" t="inlineStr">
        <is>
          <t>Category</t>
        </is>
      </c>
      <c r="E1" s="39" t="inlineStr">
        <is>
          <t>Amount (£)</t>
        </is>
      </c>
    </row>
    <row r="2">
      <c r="A2" s="2" t="inlineStr">
        <is>
          <t>Date</t>
        </is>
      </c>
      <c r="B2" s="2" t="inlineStr">
        <is>
          <t>Description</t>
        </is>
      </c>
      <c r="C2" s="2" t="inlineStr">
        <is>
          <t>Type</t>
        </is>
      </c>
      <c r="D2" s="2" t="inlineStr">
        <is>
          <t>Category</t>
        </is>
      </c>
      <c r="E2" s="2" t="inlineStr">
        <is>
          <t>Amount (£)</t>
        </is>
      </c>
    </row>
    <row r="3">
      <c r="A3" s="1" t="n">
        <v>46118</v>
      </c>
      <c r="B3" t="inlineStr">
        <is>
          <t>Rent received – Property A (April)</t>
        </is>
      </c>
      <c r="C3" t="inlineStr">
        <is>
          <t>Income</t>
        </is>
      </c>
      <c r="D3" t="inlineStr">
        <is>
          <t>Property rental income</t>
        </is>
      </c>
      <c r="E3" s="40" t="n">
        <v>4200</v>
      </c>
    </row>
    <row r="4">
      <c r="A4" s="1" t="n">
        <v>46130</v>
      </c>
      <c r="B4" t="inlineStr">
        <is>
          <t>Letting agent management fee (April)</t>
        </is>
      </c>
      <c r="C4" t="inlineStr">
        <is>
          <t>Expense</t>
        </is>
      </c>
      <c r="D4" t="inlineStr">
        <is>
          <t>Professional fees</t>
        </is>
      </c>
      <c r="E4" s="40" t="n">
        <v>420</v>
      </c>
    </row>
    <row r="5">
      <c r="A5" s="1" t="n">
        <v>46134</v>
      </c>
      <c r="B5" t="inlineStr">
        <is>
          <t>Gas safety certificate</t>
        </is>
      </c>
      <c r="C5" t="inlineStr">
        <is>
          <t>Expense</t>
        </is>
      </c>
      <c r="D5" t="inlineStr">
        <is>
          <t>Repairs &amp; maintenance</t>
        </is>
      </c>
      <c r="E5" s="40" t="n">
        <v>90</v>
      </c>
    </row>
    <row r="6">
      <c r="A6" s="1" t="n">
        <v>46148</v>
      </c>
      <c r="B6" t="inlineStr">
        <is>
          <t>Rent received – Property A (May)</t>
        </is>
      </c>
      <c r="C6" t="inlineStr">
        <is>
          <t>Income</t>
        </is>
      </c>
      <c r="D6" t="inlineStr">
        <is>
          <t>Property rental income</t>
        </is>
      </c>
      <c r="E6" s="40" t="n">
        <v>4200</v>
      </c>
    </row>
    <row r="7">
      <c r="A7" s="1" t="n">
        <v>46157</v>
      </c>
      <c r="B7" t="inlineStr">
        <is>
          <t>Buildings insurance (annual)</t>
        </is>
      </c>
      <c r="C7" t="inlineStr">
        <is>
          <t>Expense</t>
        </is>
      </c>
      <c r="D7" t="inlineStr">
        <is>
          <t>Insurance</t>
        </is>
      </c>
      <c r="E7" s="40" t="n">
        <v>360</v>
      </c>
    </row>
    <row r="8">
      <c r="A8" s="1" t="n">
        <v>46179</v>
      </c>
      <c r="B8" t="inlineStr">
        <is>
          <t>Rent received – Property A (June)</t>
        </is>
      </c>
      <c r="C8" t="inlineStr">
        <is>
          <t>Income</t>
        </is>
      </c>
      <c r="D8" t="inlineStr">
        <is>
          <t>Property rental income</t>
        </is>
      </c>
      <c r="E8" s="40" t="n">
        <v>4200</v>
      </c>
    </row>
    <row r="9">
      <c r="A9" s="1" t="n">
        <v>46194</v>
      </c>
      <c r="B9" t="inlineStr">
        <is>
          <t>Plumbing repair – leaking tap</t>
        </is>
      </c>
      <c r="C9" t="inlineStr">
        <is>
          <t>Expense</t>
        </is>
      </c>
      <c r="D9" t="inlineStr">
        <is>
          <t>Repairs &amp; maintenance</t>
        </is>
      </c>
      <c r="E9" s="40" t="n">
        <v>180</v>
      </c>
    </row>
    <row r="10">
      <c r="A10" s="1" t="n">
        <v>46209</v>
      </c>
      <c r="B10" t="inlineStr">
        <is>
          <t>Rent received – Property A (July)</t>
        </is>
      </c>
      <c r="C10" t="inlineStr">
        <is>
          <t>Income</t>
        </is>
      </c>
      <c r="D10" t="inlineStr">
        <is>
          <t>Property rental income</t>
        </is>
      </c>
      <c r="E10" s="40" t="n">
        <v>4200</v>
      </c>
    </row>
    <row r="11">
      <c r="A11" s="1" t="n">
        <v>46240</v>
      </c>
      <c r="B11" t="inlineStr">
        <is>
          <t>Rent received – Property A (August)</t>
        </is>
      </c>
      <c r="C11" t="inlineStr">
        <is>
          <t>Income</t>
        </is>
      </c>
      <c r="D11" t="inlineStr">
        <is>
          <t>Property rental income</t>
        </is>
      </c>
      <c r="E11" s="40" t="n">
        <v>4200</v>
      </c>
    </row>
    <row r="12">
      <c r="A12" s="1" t="n">
        <v>46253</v>
      </c>
      <c r="B12" t="inlineStr">
        <is>
          <t>Replacement smoke alarms</t>
        </is>
      </c>
      <c r="C12" t="inlineStr">
        <is>
          <t>Expense</t>
        </is>
      </c>
      <c r="D12" t="inlineStr">
        <is>
          <t>Repairs &amp; maintenance</t>
        </is>
      </c>
      <c r="E12" s="40" t="n">
        <v>75</v>
      </c>
    </row>
    <row r="13">
      <c r="A13" s="1" t="n">
        <v>46271</v>
      </c>
      <c r="B13" t="inlineStr">
        <is>
          <t>Rent received – Property A (September)</t>
        </is>
      </c>
      <c r="C13" t="inlineStr">
        <is>
          <t>Income</t>
        </is>
      </c>
      <c r="D13" t="inlineStr">
        <is>
          <t>Property rental income</t>
        </is>
      </c>
      <c r="E13" s="40" t="n">
        <v>4200</v>
      </c>
    </row>
    <row r="14">
      <c r="A14" s="1" t="n">
        <v>46293</v>
      </c>
      <c r="B14" t="inlineStr">
        <is>
          <t>Accountant fee (interim advice)</t>
        </is>
      </c>
      <c r="C14" t="inlineStr">
        <is>
          <t>Expense</t>
        </is>
      </c>
      <c r="D14" t="inlineStr">
        <is>
          <t>Professional fees</t>
        </is>
      </c>
      <c r="E14" s="40" t="n">
        <v>250</v>
      </c>
    </row>
    <row r="15">
      <c r="A15" s="1" t="n">
        <v>46301</v>
      </c>
      <c r="B15" t="inlineStr">
        <is>
          <t>Rent received – Property A (October)</t>
        </is>
      </c>
      <c r="C15" t="inlineStr">
        <is>
          <t>Income</t>
        </is>
      </c>
      <c r="D15" t="inlineStr">
        <is>
          <t>Property rental income</t>
        </is>
      </c>
      <c r="E15" s="40" t="n">
        <v>4200</v>
      </c>
    </row>
    <row r="16">
      <c r="A16" s="1" t="n">
        <v>46309</v>
      </c>
      <c r="B16" t="inlineStr">
        <is>
          <t>Electrical safety report (EICR)</t>
        </is>
      </c>
      <c r="C16" t="inlineStr">
        <is>
          <t>Expense</t>
        </is>
      </c>
      <c r="D16" t="inlineStr">
        <is>
          <t>Repairs &amp; maintenance</t>
        </is>
      </c>
      <c r="E16" s="40" t="n">
        <v>220</v>
      </c>
    </row>
    <row r="17">
      <c r="A17" s="1" t="n">
        <v>46332</v>
      </c>
      <c r="B17" t="inlineStr">
        <is>
          <t>Rent received – Property A (November)</t>
        </is>
      </c>
      <c r="C17" t="inlineStr">
        <is>
          <t>Income</t>
        </is>
      </c>
      <c r="D17" t="inlineStr">
        <is>
          <t>Property rental income</t>
        </is>
      </c>
      <c r="E17" s="40" t="n">
        <v>4200</v>
      </c>
    </row>
    <row r="18">
      <c r="A18" s="1" t="n">
        <v>46362</v>
      </c>
      <c r="B18" t="inlineStr">
        <is>
          <t>Rent received – Property A (December)</t>
        </is>
      </c>
      <c r="C18" t="inlineStr">
        <is>
          <t>Income</t>
        </is>
      </c>
      <c r="D18" t="inlineStr">
        <is>
          <t>Property rental income</t>
        </is>
      </c>
      <c r="E18" s="40" t="n">
        <v>4200</v>
      </c>
    </row>
    <row r="19">
      <c r="A19" s="1" t="n">
        <v>46366</v>
      </c>
      <c r="B19" t="inlineStr">
        <is>
          <t>Boiler service</t>
        </is>
      </c>
      <c r="C19" t="inlineStr">
        <is>
          <t>Expense</t>
        </is>
      </c>
      <c r="D19" t="inlineStr">
        <is>
          <t>Repairs &amp; maintenance</t>
        </is>
      </c>
      <c r="E19" s="40" t="n">
        <v>120</v>
      </c>
    </row>
    <row r="20">
      <c r="A20" s="1" t="n">
        <v>46393</v>
      </c>
      <c r="B20" t="inlineStr">
        <is>
          <t>Rent received – Property A (January)</t>
        </is>
      </c>
      <c r="C20" t="inlineStr">
        <is>
          <t>Income</t>
        </is>
      </c>
      <c r="D20" t="inlineStr">
        <is>
          <t>Property rental income</t>
        </is>
      </c>
      <c r="E20" s="40" t="n">
        <v>4200</v>
      </c>
    </row>
    <row r="21">
      <c r="A21" s="1" t="n">
        <v>46424</v>
      </c>
      <c r="B21" t="inlineStr">
        <is>
          <t>Rent received – Property A (February)</t>
        </is>
      </c>
      <c r="C21" t="inlineStr">
        <is>
          <t>Income</t>
        </is>
      </c>
      <c r="D21" t="inlineStr">
        <is>
          <t>Property rental income</t>
        </is>
      </c>
      <c r="E21" s="40" t="n">
        <v>4200</v>
      </c>
    </row>
    <row r="22">
      <c r="A22" s="1" t="n">
        <v>46430</v>
      </c>
      <c r="B22" t="inlineStr">
        <is>
          <t>Letting agent management fee (annual adj.)</t>
        </is>
      </c>
      <c r="C22" t="inlineStr">
        <is>
          <t>Expense</t>
        </is>
      </c>
      <c r="D22" t="inlineStr">
        <is>
          <t>Professional fees</t>
        </is>
      </c>
      <c r="E22" s="40" t="n">
        <v>600</v>
      </c>
    </row>
    <row r="23">
      <c r="A23" s="1" t="n">
        <v>46452</v>
      </c>
      <c r="B23" t="inlineStr">
        <is>
          <t>Rent received – Property A (March)</t>
        </is>
      </c>
      <c r="C23" t="inlineStr">
        <is>
          <t>Income</t>
        </is>
      </c>
      <c r="D23" t="inlineStr">
        <is>
          <t>Property rental income</t>
        </is>
      </c>
      <c r="E23" s="40" t="n">
        <v>4200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2026-01-09T10:10:45Z</dcterms:created>
  <dcterms:modified xmlns:dcterms="http://purl.org/dc/terms/" xmlns:xsi="http://www.w3.org/2001/XMLSchema-instance" xsi:type="dcterms:W3CDTF">2026-09-06T17:08:20Z</dcterms:modified>
</cp:coreProperties>
</file>